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defaultThemeVersion="124226"/>
  <bookViews>
    <workbookView xWindow="360" yWindow="45" windowWidth="12435" windowHeight="6720"/>
  </bookViews>
  <sheets>
    <sheet name="Лист1" sheetId="1" r:id="rId1"/>
    <sheet name="Лист2" sheetId="2" r:id="rId2"/>
    <sheet name="Лист3" sheetId="3" r:id="rId3"/>
  </sheets>
  <calcPr calcId="144525"/>
</workbook>
</file>

<file path=xl/calcChain.xml><?xml version="1.0" encoding="utf-8"?>
<calcChain xmlns="http://schemas.openxmlformats.org/spreadsheetml/2006/main">
  <c r="L333" i="1" l="1"/>
  <c r="L336" i="1"/>
  <c r="L339" i="1"/>
  <c r="L342" i="1"/>
  <c r="L345" i="1"/>
  <c r="L348" i="1"/>
  <c r="L351" i="1"/>
  <c r="L354" i="1"/>
  <c r="L357" i="1"/>
  <c r="L309" i="1"/>
  <c r="L312" i="1"/>
  <c r="L315" i="1"/>
  <c r="L318" i="1"/>
  <c r="L321" i="1"/>
  <c r="L324" i="1"/>
  <c r="L327" i="1"/>
  <c r="L330" i="1"/>
  <c r="L279" i="1"/>
  <c r="L282" i="1"/>
  <c r="L285" i="1"/>
  <c r="L288" i="1"/>
  <c r="L291" i="1"/>
  <c r="L294" i="1"/>
  <c r="L297" i="1"/>
  <c r="L300" i="1"/>
  <c r="L303" i="1"/>
  <c r="L306" i="1"/>
  <c r="L249" i="1"/>
  <c r="L252" i="1"/>
  <c r="L255" i="1"/>
  <c r="L258" i="1"/>
  <c r="L261" i="1"/>
  <c r="L264" i="1"/>
  <c r="L267" i="1"/>
  <c r="L270" i="1"/>
  <c r="L273" i="1"/>
  <c r="L276" i="1"/>
  <c r="L228" i="1"/>
  <c r="L231" i="1"/>
  <c r="L234" i="1"/>
  <c r="L237" i="1"/>
  <c r="L240" i="1"/>
  <c r="L243" i="1"/>
  <c r="L246" i="1"/>
  <c r="L204" i="1"/>
  <c r="L207" i="1"/>
  <c r="L210" i="1"/>
  <c r="L213" i="1"/>
  <c r="L216" i="1"/>
  <c r="L219" i="1"/>
  <c r="L222" i="1"/>
  <c r="L225" i="1"/>
  <c r="L186" i="1"/>
  <c r="L189" i="1"/>
  <c r="L192" i="1"/>
  <c r="L195" i="1"/>
  <c r="L198" i="1"/>
  <c r="L201" i="1"/>
  <c r="L168" i="1"/>
  <c r="L171" i="1"/>
  <c r="L174" i="1"/>
  <c r="L177" i="1"/>
  <c r="L180" i="1"/>
  <c r="L183" i="1"/>
  <c r="L150" i="1"/>
  <c r="L153" i="1"/>
  <c r="L156" i="1"/>
  <c r="L159" i="1"/>
  <c r="L162" i="1"/>
  <c r="L165" i="1"/>
  <c r="L132" i="1"/>
  <c r="L135" i="1"/>
  <c r="L138" i="1"/>
  <c r="L141" i="1"/>
  <c r="L144" i="1"/>
  <c r="L147" i="1"/>
  <c r="L105" i="1"/>
  <c r="L108" i="1"/>
  <c r="L111" i="1"/>
  <c r="L114" i="1"/>
  <c r="L117" i="1"/>
  <c r="L120" i="1"/>
  <c r="L123" i="1"/>
  <c r="L126" i="1"/>
  <c r="L129" i="1"/>
  <c r="L102" i="1"/>
  <c r="K105" i="1" l="1"/>
  <c r="K108" i="1"/>
  <c r="K111" i="1"/>
  <c r="K114" i="1"/>
  <c r="K117" i="1"/>
  <c r="K120" i="1"/>
  <c r="K123" i="1"/>
  <c r="K126" i="1"/>
  <c r="K129" i="1"/>
  <c r="K132" i="1"/>
  <c r="K135" i="1"/>
  <c r="K138" i="1"/>
  <c r="K141" i="1"/>
  <c r="K144" i="1"/>
  <c r="K147" i="1"/>
  <c r="K150" i="1"/>
  <c r="K153" i="1"/>
  <c r="K156" i="1"/>
  <c r="K159" i="1"/>
  <c r="K162" i="1"/>
  <c r="K165" i="1"/>
  <c r="K168" i="1"/>
  <c r="K171" i="1"/>
  <c r="K174" i="1"/>
  <c r="K177" i="1"/>
  <c r="K180" i="1"/>
  <c r="K183" i="1"/>
  <c r="K186" i="1"/>
  <c r="K189" i="1"/>
  <c r="K192" i="1"/>
  <c r="K195" i="1"/>
  <c r="K198" i="1"/>
  <c r="K201" i="1"/>
  <c r="K204" i="1"/>
  <c r="K207" i="1"/>
  <c r="K210" i="1"/>
  <c r="K213" i="1"/>
  <c r="K216" i="1"/>
  <c r="K219" i="1"/>
  <c r="K222" i="1"/>
  <c r="K225" i="1"/>
  <c r="K228" i="1"/>
  <c r="K231" i="1"/>
  <c r="K234" i="1"/>
  <c r="K237" i="1"/>
  <c r="K240" i="1"/>
  <c r="K243" i="1"/>
  <c r="K246" i="1"/>
  <c r="K249" i="1"/>
  <c r="K252" i="1"/>
  <c r="K255" i="1"/>
  <c r="K258" i="1"/>
  <c r="K261" i="1"/>
  <c r="K264" i="1"/>
  <c r="K267" i="1"/>
  <c r="K270" i="1"/>
  <c r="K273" i="1"/>
  <c r="K276" i="1"/>
  <c r="K279" i="1"/>
  <c r="K282" i="1"/>
  <c r="K285" i="1"/>
  <c r="K288" i="1"/>
  <c r="K291" i="1"/>
  <c r="K294" i="1"/>
  <c r="K297" i="1"/>
  <c r="K300" i="1"/>
  <c r="K303" i="1"/>
  <c r="K306" i="1"/>
  <c r="K309" i="1"/>
  <c r="K312" i="1"/>
  <c r="K315" i="1"/>
  <c r="K318" i="1"/>
  <c r="K321" i="1"/>
  <c r="K324" i="1"/>
  <c r="K327" i="1"/>
  <c r="K330" i="1"/>
  <c r="K333" i="1"/>
  <c r="K336" i="1"/>
  <c r="K339" i="1"/>
  <c r="K342" i="1"/>
  <c r="K345" i="1"/>
  <c r="K348" i="1"/>
  <c r="K351" i="1"/>
  <c r="K354" i="1"/>
  <c r="K357" i="1"/>
  <c r="K102" i="1"/>
  <c r="J105" i="1"/>
  <c r="J108" i="1"/>
  <c r="J111" i="1"/>
  <c r="J114" i="1"/>
  <c r="J117" i="1"/>
  <c r="J120" i="1"/>
  <c r="J123" i="1"/>
  <c r="J126" i="1"/>
  <c r="J129" i="1"/>
  <c r="J132" i="1"/>
  <c r="J135" i="1"/>
  <c r="J138" i="1"/>
  <c r="J141" i="1"/>
  <c r="J144" i="1"/>
  <c r="J147" i="1"/>
  <c r="J150" i="1"/>
  <c r="J153" i="1"/>
  <c r="J156" i="1"/>
  <c r="J159" i="1"/>
  <c r="J162" i="1"/>
  <c r="J165" i="1"/>
  <c r="J168" i="1"/>
  <c r="J171" i="1"/>
  <c r="J174" i="1"/>
  <c r="J177" i="1"/>
  <c r="J180" i="1"/>
  <c r="J183" i="1"/>
  <c r="J186" i="1"/>
  <c r="J189" i="1"/>
  <c r="J192" i="1"/>
  <c r="J195" i="1"/>
  <c r="J198" i="1"/>
  <c r="J201" i="1"/>
  <c r="J204" i="1"/>
  <c r="J207" i="1"/>
  <c r="J210" i="1"/>
  <c r="J213" i="1"/>
  <c r="J216" i="1"/>
  <c r="J219" i="1"/>
  <c r="J222" i="1"/>
  <c r="J225" i="1"/>
  <c r="J228" i="1"/>
  <c r="J231" i="1"/>
  <c r="J234" i="1"/>
  <c r="J237" i="1"/>
  <c r="J240" i="1"/>
  <c r="J243" i="1"/>
  <c r="J246" i="1"/>
  <c r="J249" i="1"/>
  <c r="J252" i="1"/>
  <c r="J255" i="1"/>
  <c r="J258" i="1"/>
  <c r="J261" i="1"/>
  <c r="J264" i="1"/>
  <c r="J267" i="1"/>
  <c r="J270" i="1"/>
  <c r="J273" i="1"/>
  <c r="J276" i="1"/>
  <c r="J279" i="1"/>
  <c r="J282" i="1"/>
  <c r="J285" i="1"/>
  <c r="J288" i="1"/>
  <c r="J291" i="1"/>
  <c r="J294" i="1"/>
  <c r="J297" i="1"/>
  <c r="J300" i="1"/>
  <c r="J303" i="1"/>
  <c r="J306" i="1"/>
  <c r="J309" i="1"/>
  <c r="J312" i="1"/>
  <c r="J315" i="1"/>
  <c r="J318" i="1"/>
  <c r="J321" i="1"/>
  <c r="J324" i="1"/>
  <c r="J327" i="1"/>
  <c r="J330" i="1"/>
  <c r="J333" i="1"/>
  <c r="J336" i="1"/>
  <c r="J339" i="1"/>
  <c r="J342" i="1"/>
  <c r="J345" i="1"/>
  <c r="J348" i="1"/>
  <c r="J351" i="1"/>
  <c r="J354" i="1"/>
  <c r="J357" i="1"/>
  <c r="J102" i="1"/>
  <c r="I105" i="1"/>
  <c r="I108" i="1"/>
  <c r="I111" i="1"/>
  <c r="I114" i="1"/>
  <c r="I117" i="1"/>
  <c r="I120" i="1"/>
  <c r="I123" i="1"/>
  <c r="I126" i="1"/>
  <c r="I129" i="1"/>
  <c r="I132" i="1"/>
  <c r="I135" i="1"/>
  <c r="I138" i="1"/>
  <c r="I141" i="1"/>
  <c r="I144" i="1"/>
  <c r="I147" i="1"/>
  <c r="I150" i="1"/>
  <c r="I153" i="1"/>
  <c r="I156" i="1"/>
  <c r="I159" i="1"/>
  <c r="I162" i="1"/>
  <c r="I165" i="1"/>
  <c r="I168" i="1"/>
  <c r="I171" i="1"/>
  <c r="I174" i="1"/>
  <c r="I177" i="1"/>
  <c r="I180" i="1"/>
  <c r="I183" i="1"/>
  <c r="I186" i="1"/>
  <c r="I189" i="1"/>
  <c r="I192" i="1"/>
  <c r="I195" i="1"/>
  <c r="I198" i="1"/>
  <c r="I201" i="1"/>
  <c r="I204" i="1"/>
  <c r="I207" i="1"/>
  <c r="I210" i="1"/>
  <c r="I213" i="1"/>
  <c r="I216" i="1"/>
  <c r="I219" i="1"/>
  <c r="I222" i="1"/>
  <c r="I225" i="1"/>
  <c r="I228" i="1"/>
  <c r="I231" i="1"/>
  <c r="I234" i="1"/>
  <c r="I237" i="1"/>
  <c r="I240" i="1"/>
  <c r="I243" i="1"/>
  <c r="I246" i="1"/>
  <c r="I249" i="1"/>
  <c r="I252" i="1"/>
  <c r="I255" i="1"/>
  <c r="I258" i="1"/>
  <c r="I261" i="1"/>
  <c r="I264" i="1"/>
  <c r="I267" i="1"/>
  <c r="I270" i="1"/>
  <c r="I273" i="1"/>
  <c r="I276" i="1"/>
  <c r="I279" i="1"/>
  <c r="I282" i="1"/>
  <c r="I285" i="1"/>
  <c r="I288" i="1"/>
  <c r="I291" i="1"/>
  <c r="I294" i="1"/>
  <c r="I297" i="1"/>
  <c r="I300" i="1"/>
  <c r="I303" i="1"/>
  <c r="I306" i="1"/>
  <c r="I309" i="1"/>
  <c r="I312" i="1"/>
  <c r="I315" i="1"/>
  <c r="I318" i="1"/>
  <c r="I321" i="1"/>
  <c r="I324" i="1"/>
  <c r="I327" i="1"/>
  <c r="I330" i="1"/>
  <c r="I333" i="1"/>
  <c r="I336" i="1"/>
  <c r="I339" i="1"/>
  <c r="I342" i="1"/>
  <c r="I345" i="1"/>
  <c r="I348" i="1"/>
  <c r="I351" i="1"/>
  <c r="I354" i="1"/>
  <c r="I357" i="1"/>
  <c r="I102" i="1"/>
  <c r="H357" i="1"/>
  <c r="H336" i="1"/>
  <c r="H339" i="1"/>
  <c r="H342" i="1"/>
  <c r="H345" i="1"/>
  <c r="H348" i="1"/>
  <c r="H351" i="1"/>
  <c r="H354" i="1"/>
  <c r="H312" i="1"/>
  <c r="H315" i="1"/>
  <c r="H318" i="1"/>
  <c r="H321" i="1"/>
  <c r="H324" i="1"/>
  <c r="H327" i="1"/>
  <c r="H330" i="1"/>
  <c r="H333" i="1"/>
  <c r="H288" i="1"/>
  <c r="H291" i="1"/>
  <c r="H294" i="1"/>
  <c r="H297" i="1"/>
  <c r="H300" i="1"/>
  <c r="H303" i="1"/>
  <c r="H306" i="1"/>
  <c r="H309" i="1"/>
  <c r="H270" i="1"/>
  <c r="H273" i="1"/>
  <c r="H276" i="1"/>
  <c r="H279" i="1"/>
  <c r="H282" i="1"/>
  <c r="H285" i="1"/>
  <c r="H255" i="1"/>
  <c r="H258" i="1"/>
  <c r="H261" i="1"/>
  <c r="H264" i="1"/>
  <c r="H267" i="1"/>
  <c r="H237" i="1"/>
  <c r="H240" i="1"/>
  <c r="H243" i="1"/>
  <c r="H246" i="1"/>
  <c r="H249" i="1"/>
  <c r="H252" i="1"/>
  <c r="H219" i="1"/>
  <c r="H222" i="1"/>
  <c r="H225" i="1"/>
  <c r="H228" i="1"/>
  <c r="H231" i="1"/>
  <c r="H234" i="1"/>
  <c r="H198" i="1"/>
  <c r="H201" i="1"/>
  <c r="H204" i="1"/>
  <c r="H207" i="1"/>
  <c r="H210" i="1"/>
  <c r="H213" i="1"/>
  <c r="H216" i="1"/>
  <c r="H174" i="1"/>
  <c r="H177" i="1"/>
  <c r="H180" i="1"/>
  <c r="H183" i="1"/>
  <c r="H186" i="1"/>
  <c r="H189" i="1"/>
  <c r="H192" i="1"/>
  <c r="H195" i="1"/>
  <c r="H156" i="1"/>
  <c r="H159" i="1"/>
  <c r="H162" i="1"/>
  <c r="H165" i="1"/>
  <c r="H168" i="1"/>
  <c r="H171" i="1"/>
  <c r="H138" i="1"/>
  <c r="H141" i="1"/>
  <c r="H144" i="1"/>
  <c r="H147" i="1"/>
  <c r="H150" i="1"/>
  <c r="H153" i="1"/>
  <c r="H120" i="1"/>
  <c r="H123" i="1"/>
  <c r="H126" i="1"/>
  <c r="H129" i="1"/>
  <c r="H132" i="1"/>
  <c r="H135" i="1"/>
  <c r="H105" i="1"/>
  <c r="H108" i="1"/>
  <c r="H111" i="1"/>
  <c r="H114" i="1"/>
  <c r="H117" i="1"/>
  <c r="H102" i="1"/>
  <c r="G105" i="1"/>
  <c r="G108" i="1"/>
  <c r="G111" i="1"/>
  <c r="G114" i="1"/>
  <c r="G117" i="1"/>
  <c r="G120" i="1"/>
  <c r="G123" i="1"/>
  <c r="G126" i="1"/>
  <c r="G129" i="1"/>
  <c r="G132" i="1"/>
  <c r="G135" i="1"/>
  <c r="G138" i="1"/>
  <c r="G141" i="1"/>
  <c r="G144" i="1"/>
  <c r="G147" i="1"/>
  <c r="G150" i="1"/>
  <c r="G153" i="1"/>
  <c r="G156" i="1"/>
  <c r="G159" i="1"/>
  <c r="G162" i="1"/>
  <c r="G165" i="1"/>
  <c r="G168" i="1"/>
  <c r="G171" i="1"/>
  <c r="G174" i="1"/>
  <c r="G177" i="1"/>
  <c r="G180" i="1"/>
  <c r="G183" i="1"/>
  <c r="G186" i="1"/>
  <c r="G189" i="1"/>
  <c r="G192" i="1"/>
  <c r="G195" i="1"/>
  <c r="G198" i="1"/>
  <c r="G201" i="1"/>
  <c r="G204" i="1"/>
  <c r="G207" i="1"/>
  <c r="G210" i="1"/>
  <c r="G213" i="1"/>
  <c r="G216" i="1"/>
  <c r="G219" i="1"/>
  <c r="G222" i="1"/>
  <c r="G225" i="1"/>
  <c r="G228" i="1"/>
  <c r="G231" i="1"/>
  <c r="G234" i="1"/>
  <c r="G237" i="1"/>
  <c r="G240" i="1"/>
  <c r="G243" i="1"/>
  <c r="G246" i="1"/>
  <c r="G249" i="1"/>
  <c r="G252" i="1"/>
  <c r="G255" i="1"/>
  <c r="G258" i="1"/>
  <c r="G261" i="1"/>
  <c r="G264" i="1"/>
  <c r="G267" i="1"/>
  <c r="G270" i="1"/>
  <c r="G273" i="1"/>
  <c r="G276" i="1"/>
  <c r="G279" i="1"/>
  <c r="G282" i="1"/>
  <c r="G285" i="1"/>
  <c r="G288" i="1"/>
  <c r="G291" i="1"/>
  <c r="G294" i="1"/>
  <c r="G297" i="1"/>
  <c r="G300" i="1"/>
  <c r="G303" i="1"/>
  <c r="G306" i="1"/>
  <c r="G309" i="1"/>
  <c r="G312" i="1"/>
  <c r="G315" i="1"/>
  <c r="G318" i="1"/>
  <c r="G321" i="1"/>
  <c r="G324" i="1"/>
  <c r="G327" i="1"/>
  <c r="G330" i="1"/>
  <c r="G333" i="1"/>
  <c r="G336" i="1"/>
  <c r="G339" i="1"/>
  <c r="G342" i="1"/>
  <c r="G345" i="1"/>
  <c r="G348" i="1"/>
  <c r="G351" i="1"/>
  <c r="G354" i="1"/>
  <c r="G357" i="1"/>
  <c r="G102" i="1"/>
  <c r="F351" i="1"/>
  <c r="F354" i="1"/>
  <c r="F357" i="1"/>
  <c r="F333" i="1"/>
  <c r="F336" i="1"/>
  <c r="F339" i="1"/>
  <c r="F342" i="1"/>
  <c r="F345" i="1"/>
  <c r="F348" i="1"/>
  <c r="F312" i="1"/>
  <c r="F315" i="1"/>
  <c r="F318" i="1"/>
  <c r="F321" i="1"/>
  <c r="F324" i="1"/>
  <c r="F327" i="1"/>
  <c r="F330" i="1"/>
  <c r="F291" i="1"/>
  <c r="F294" i="1"/>
  <c r="F297" i="1"/>
  <c r="F300" i="1"/>
  <c r="F303" i="1"/>
  <c r="F306" i="1"/>
  <c r="F309" i="1"/>
  <c r="F234" i="1"/>
  <c r="F237" i="1"/>
  <c r="F240" i="1"/>
  <c r="F243" i="1"/>
  <c r="F246" i="1"/>
  <c r="F249" i="1"/>
  <c r="F252" i="1"/>
  <c r="F255" i="1"/>
  <c r="F258" i="1"/>
  <c r="F261" i="1"/>
  <c r="F264" i="1"/>
  <c r="F267" i="1"/>
  <c r="F270" i="1"/>
  <c r="F273" i="1"/>
  <c r="F276" i="1"/>
  <c r="F279" i="1"/>
  <c r="F282" i="1"/>
  <c r="F285" i="1"/>
  <c r="F288" i="1"/>
  <c r="F216" i="1"/>
  <c r="F219" i="1"/>
  <c r="F222" i="1"/>
  <c r="F225" i="1"/>
  <c r="F228" i="1"/>
  <c r="F231" i="1"/>
  <c r="F195" i="1"/>
  <c r="F198" i="1"/>
  <c r="F201" i="1"/>
  <c r="F204" i="1"/>
  <c r="F207" i="1"/>
  <c r="F210" i="1"/>
  <c r="F213" i="1"/>
  <c r="F174" i="1"/>
  <c r="F177" i="1"/>
  <c r="F180" i="1"/>
  <c r="F183" i="1"/>
  <c r="F186" i="1"/>
  <c r="F189" i="1"/>
  <c r="F192" i="1"/>
  <c r="F150" i="1"/>
  <c r="F153" i="1"/>
  <c r="F156" i="1"/>
  <c r="F159" i="1"/>
  <c r="F162" i="1"/>
  <c r="F165" i="1"/>
  <c r="F168" i="1"/>
  <c r="F171" i="1"/>
  <c r="F132" i="1"/>
  <c r="F135" i="1"/>
  <c r="F138" i="1"/>
  <c r="F141" i="1"/>
  <c r="F144" i="1"/>
  <c r="F147" i="1"/>
  <c r="F105" i="1"/>
  <c r="F108" i="1"/>
  <c r="F111" i="1"/>
  <c r="F114" i="1"/>
  <c r="F117" i="1"/>
  <c r="F120" i="1"/>
  <c r="F123" i="1"/>
  <c r="F126" i="1"/>
  <c r="F129" i="1"/>
  <c r="F102" i="1"/>
  <c r="E105" i="1"/>
  <c r="E108" i="1"/>
  <c r="E111" i="1"/>
  <c r="E114" i="1"/>
  <c r="E117" i="1"/>
  <c r="E120" i="1"/>
  <c r="E123" i="1"/>
  <c r="E126" i="1"/>
  <c r="E129" i="1"/>
  <c r="E132" i="1"/>
  <c r="E135" i="1"/>
  <c r="E138" i="1"/>
  <c r="E141" i="1"/>
  <c r="E144" i="1"/>
  <c r="E147" i="1"/>
  <c r="E150" i="1"/>
  <c r="E153" i="1"/>
  <c r="E156" i="1"/>
  <c r="E159" i="1"/>
  <c r="E162" i="1"/>
  <c r="E165" i="1"/>
  <c r="E168" i="1"/>
  <c r="E171" i="1"/>
  <c r="E174" i="1"/>
  <c r="E177" i="1"/>
  <c r="E180" i="1"/>
  <c r="E183" i="1"/>
  <c r="E186" i="1"/>
  <c r="E189" i="1"/>
  <c r="E192" i="1"/>
  <c r="E195" i="1"/>
  <c r="E198" i="1"/>
  <c r="E201" i="1"/>
  <c r="E204" i="1"/>
  <c r="E207" i="1"/>
  <c r="E210" i="1"/>
  <c r="E213" i="1"/>
  <c r="E216" i="1"/>
  <c r="E219" i="1"/>
  <c r="E222" i="1"/>
  <c r="E225" i="1"/>
  <c r="E228" i="1"/>
  <c r="E231" i="1"/>
  <c r="E234" i="1"/>
  <c r="E237" i="1"/>
  <c r="E240" i="1"/>
  <c r="E243" i="1"/>
  <c r="E246" i="1"/>
  <c r="E249" i="1"/>
  <c r="E252" i="1"/>
  <c r="E255" i="1"/>
  <c r="E258" i="1"/>
  <c r="E261" i="1"/>
  <c r="E264" i="1"/>
  <c r="E267" i="1"/>
  <c r="E270" i="1"/>
  <c r="E273" i="1"/>
  <c r="E276" i="1"/>
  <c r="E279" i="1"/>
  <c r="E282" i="1"/>
  <c r="E285" i="1"/>
  <c r="E288" i="1"/>
  <c r="E291" i="1"/>
  <c r="E294" i="1"/>
  <c r="E297" i="1"/>
  <c r="E300" i="1"/>
  <c r="E303" i="1"/>
  <c r="E306" i="1"/>
  <c r="E309" i="1"/>
  <c r="E312" i="1"/>
  <c r="E315" i="1"/>
  <c r="E318" i="1"/>
  <c r="E321" i="1"/>
  <c r="E324" i="1"/>
  <c r="E327" i="1"/>
  <c r="E330" i="1"/>
  <c r="E333" i="1"/>
  <c r="E336" i="1"/>
  <c r="E339" i="1"/>
  <c r="E342" i="1"/>
  <c r="E345" i="1"/>
  <c r="E348" i="1"/>
  <c r="E351" i="1"/>
  <c r="E354" i="1"/>
  <c r="E357" i="1"/>
  <c r="E102" i="1"/>
  <c r="F72" i="1"/>
  <c r="F84" i="1"/>
  <c r="F96" i="1"/>
  <c r="E78" i="1"/>
  <c r="L63" i="1"/>
  <c r="E63" i="1" s="1"/>
  <c r="L66" i="1"/>
  <c r="J66" i="1" s="1"/>
  <c r="L69" i="1"/>
  <c r="E69" i="1" s="1"/>
  <c r="L72" i="1"/>
  <c r="J72" i="1" s="1"/>
  <c r="L75" i="1"/>
  <c r="E75" i="1" s="1"/>
  <c r="L78" i="1"/>
  <c r="J78" i="1" s="1"/>
  <c r="L81" i="1"/>
  <c r="E81" i="1" s="1"/>
  <c r="L84" i="1"/>
  <c r="J84" i="1" s="1"/>
  <c r="L87" i="1"/>
  <c r="E87" i="1" s="1"/>
  <c r="L90" i="1"/>
  <c r="J90" i="1" s="1"/>
  <c r="L93" i="1"/>
  <c r="E93" i="1" s="1"/>
  <c r="L96" i="1"/>
  <c r="J96" i="1" s="1"/>
  <c r="L60" i="1"/>
  <c r="E60" i="1" s="1"/>
  <c r="E90" i="1" l="1"/>
  <c r="E66" i="1"/>
  <c r="F90" i="1"/>
  <c r="F78" i="1"/>
  <c r="F66" i="1"/>
  <c r="E96" i="1"/>
  <c r="E84" i="1"/>
  <c r="E72" i="1"/>
  <c r="F60" i="1"/>
  <c r="F93" i="1"/>
  <c r="F87" i="1"/>
  <c r="F81" i="1"/>
  <c r="F75" i="1"/>
  <c r="F69" i="1"/>
  <c r="F63" i="1"/>
  <c r="G96" i="1"/>
  <c r="G90" i="1"/>
  <c r="G84" i="1"/>
  <c r="G78" i="1"/>
  <c r="G72" i="1"/>
  <c r="G66" i="1"/>
  <c r="H60" i="1"/>
  <c r="H93" i="1"/>
  <c r="H87" i="1"/>
  <c r="H81" i="1"/>
  <c r="H75" i="1"/>
  <c r="H69" i="1"/>
  <c r="H63" i="1"/>
  <c r="I96" i="1"/>
  <c r="I90" i="1"/>
  <c r="I84" i="1"/>
  <c r="I78" i="1"/>
  <c r="I72" i="1"/>
  <c r="I66" i="1"/>
  <c r="J60" i="1"/>
  <c r="J93" i="1"/>
  <c r="J87" i="1"/>
  <c r="J81" i="1"/>
  <c r="J75" i="1"/>
  <c r="J69" i="1"/>
  <c r="J63" i="1"/>
  <c r="K96" i="1"/>
  <c r="K90" i="1"/>
  <c r="K84" i="1"/>
  <c r="K78" i="1"/>
  <c r="K72" i="1"/>
  <c r="K66" i="1"/>
  <c r="G60" i="1"/>
  <c r="G93" i="1"/>
  <c r="G87" i="1"/>
  <c r="G81" i="1"/>
  <c r="G75" i="1"/>
  <c r="G69" i="1"/>
  <c r="G63" i="1"/>
  <c r="H96" i="1"/>
  <c r="H90" i="1"/>
  <c r="H84" i="1"/>
  <c r="H78" i="1"/>
  <c r="H72" i="1"/>
  <c r="H66" i="1"/>
  <c r="I60" i="1"/>
  <c r="I93" i="1"/>
  <c r="I87" i="1"/>
  <c r="I81" i="1"/>
  <c r="I75" i="1"/>
  <c r="I69" i="1"/>
  <c r="I63" i="1"/>
  <c r="K60" i="1"/>
  <c r="K93" i="1"/>
  <c r="K87" i="1"/>
  <c r="K81" i="1"/>
  <c r="K75" i="1"/>
  <c r="K69" i="1"/>
  <c r="K63" i="1"/>
  <c r="L9" i="1"/>
  <c r="L12" i="1"/>
  <c r="L15" i="1"/>
  <c r="L18" i="1"/>
  <c r="L21" i="1"/>
  <c r="L24" i="1"/>
  <c r="L27" i="1"/>
  <c r="L30" i="1"/>
  <c r="L33" i="1"/>
  <c r="L36" i="1"/>
  <c r="L39" i="1"/>
  <c r="L42" i="1"/>
  <c r="L45" i="1"/>
  <c r="L48" i="1"/>
  <c r="L51" i="1"/>
  <c r="L6" i="1"/>
  <c r="K6" i="1" l="1"/>
  <c r="J6" i="1"/>
  <c r="I6" i="1"/>
  <c r="H6" i="1"/>
  <c r="G6" i="1"/>
  <c r="F6" i="1"/>
  <c r="E6" i="1"/>
  <c r="K48" i="1"/>
  <c r="J48" i="1"/>
  <c r="I48" i="1"/>
  <c r="H48" i="1"/>
  <c r="G48" i="1"/>
  <c r="F48" i="1"/>
  <c r="E48" i="1"/>
  <c r="K42" i="1"/>
  <c r="J42" i="1"/>
  <c r="I42" i="1"/>
  <c r="H42" i="1"/>
  <c r="G42" i="1"/>
  <c r="F42" i="1"/>
  <c r="E42" i="1"/>
  <c r="K36" i="1"/>
  <c r="J36" i="1"/>
  <c r="I36" i="1"/>
  <c r="H36" i="1"/>
  <c r="G36" i="1"/>
  <c r="F36" i="1"/>
  <c r="E36" i="1"/>
  <c r="K30" i="1"/>
  <c r="J30" i="1"/>
  <c r="I30" i="1"/>
  <c r="H30" i="1"/>
  <c r="G30" i="1"/>
  <c r="F30" i="1"/>
  <c r="E30" i="1"/>
  <c r="K24" i="1"/>
  <c r="J24" i="1"/>
  <c r="I24" i="1"/>
  <c r="H24" i="1"/>
  <c r="G24" i="1"/>
  <c r="F24" i="1"/>
  <c r="E24" i="1"/>
  <c r="K18" i="1"/>
  <c r="J18" i="1"/>
  <c r="I18" i="1"/>
  <c r="H18" i="1"/>
  <c r="G18" i="1"/>
  <c r="F18" i="1"/>
  <c r="E18" i="1"/>
  <c r="K12" i="1"/>
  <c r="J12" i="1"/>
  <c r="I12" i="1"/>
  <c r="H12" i="1"/>
  <c r="G12" i="1"/>
  <c r="F12" i="1"/>
  <c r="E12" i="1"/>
  <c r="K51" i="1"/>
  <c r="J51" i="1"/>
  <c r="I51" i="1"/>
  <c r="H51" i="1"/>
  <c r="G51" i="1"/>
  <c r="F51" i="1"/>
  <c r="E51" i="1"/>
  <c r="K45" i="1"/>
  <c r="J45" i="1"/>
  <c r="I45" i="1"/>
  <c r="H45" i="1"/>
  <c r="G45" i="1"/>
  <c r="F45" i="1"/>
  <c r="E45" i="1"/>
  <c r="K39" i="1"/>
  <c r="J39" i="1"/>
  <c r="I39" i="1"/>
  <c r="H39" i="1"/>
  <c r="G39" i="1"/>
  <c r="F39" i="1"/>
  <c r="E39" i="1"/>
  <c r="K33" i="1"/>
  <c r="J33" i="1"/>
  <c r="I33" i="1"/>
  <c r="H33" i="1"/>
  <c r="G33" i="1"/>
  <c r="F33" i="1"/>
  <c r="E33" i="1"/>
  <c r="K27" i="1"/>
  <c r="J27" i="1"/>
  <c r="I27" i="1"/>
  <c r="H27" i="1"/>
  <c r="G27" i="1"/>
  <c r="F27" i="1"/>
  <c r="E27" i="1"/>
  <c r="K21" i="1"/>
  <c r="J21" i="1"/>
  <c r="I21" i="1"/>
  <c r="H21" i="1"/>
  <c r="G21" i="1"/>
  <c r="F21" i="1"/>
  <c r="E21" i="1"/>
  <c r="K15" i="1"/>
  <c r="J15" i="1"/>
  <c r="I15" i="1"/>
  <c r="H15" i="1"/>
  <c r="G15" i="1"/>
  <c r="F15" i="1"/>
  <c r="E15" i="1"/>
  <c r="K9" i="1"/>
  <c r="J9" i="1"/>
  <c r="I9" i="1"/>
  <c r="H9" i="1"/>
  <c r="G9" i="1"/>
  <c r="F9" i="1"/>
  <c r="E9" i="1"/>
</calcChain>
</file>

<file path=xl/sharedStrings.xml><?xml version="1.0" encoding="utf-8"?>
<sst xmlns="http://schemas.openxmlformats.org/spreadsheetml/2006/main" count="400" uniqueCount="192">
  <si>
    <t>Фото</t>
  </si>
  <si>
    <t>Размер, мм</t>
  </si>
  <si>
    <t>наполнитель</t>
  </si>
  <si>
    <t>1категория.(руб./м.п)</t>
  </si>
  <si>
    <t>2категория(руб./м.п)</t>
  </si>
  <si>
    <t>3категория(руб./м.п)</t>
  </si>
  <si>
    <t>4категория(руб./м.п)</t>
  </si>
  <si>
    <t>5категория(руб./м.п)</t>
  </si>
  <si>
    <t>6категория(руб./м.п)</t>
  </si>
  <si>
    <t>7категория(руб./м.п)</t>
  </si>
  <si>
    <t>без матер</t>
  </si>
  <si>
    <t>кол. м\п</t>
  </si>
  <si>
    <t>Артикул</t>
  </si>
  <si>
    <t>Поролон</t>
  </si>
  <si>
    <t>РК1</t>
  </si>
  <si>
    <t>700х700х1500</t>
  </si>
  <si>
    <t>ФППУ</t>
  </si>
  <si>
    <t>РК2</t>
  </si>
  <si>
    <t>750х700х700</t>
  </si>
  <si>
    <t>РК8</t>
  </si>
  <si>
    <t>700х650х800</t>
  </si>
  <si>
    <t>РК4</t>
  </si>
  <si>
    <t>РК5</t>
  </si>
  <si>
    <t>РК6</t>
  </si>
  <si>
    <t>600х700х1000</t>
  </si>
  <si>
    <t>900х750х750</t>
  </si>
  <si>
    <t>РК7</t>
  </si>
  <si>
    <t>РК3</t>
  </si>
  <si>
    <t>РК10</t>
  </si>
  <si>
    <t>730х650х700</t>
  </si>
  <si>
    <t>РК11</t>
  </si>
  <si>
    <t>550х600х800</t>
  </si>
  <si>
    <t>РК12</t>
  </si>
  <si>
    <t>700х650х700</t>
  </si>
  <si>
    <t>РК13</t>
  </si>
  <si>
    <t>РК14</t>
  </si>
  <si>
    <t>750х700х800</t>
  </si>
  <si>
    <t>РК16</t>
  </si>
  <si>
    <t>СД1</t>
  </si>
  <si>
    <t>РК17</t>
  </si>
  <si>
    <t>РК18</t>
  </si>
  <si>
    <t>500х600х1100</t>
  </si>
  <si>
    <t>РК19</t>
  </si>
  <si>
    <t>РС1</t>
  </si>
  <si>
    <t>480х570х1000</t>
  </si>
  <si>
    <t>РК20-1</t>
  </si>
  <si>
    <t>600Х600Х800</t>
  </si>
  <si>
    <t>РК20-2</t>
  </si>
  <si>
    <t>610х570х700</t>
  </si>
  <si>
    <t>РК21</t>
  </si>
  <si>
    <t>РК22</t>
  </si>
  <si>
    <t>900х900х750</t>
  </si>
  <si>
    <t>РК24</t>
  </si>
  <si>
    <t>500х600х750</t>
  </si>
  <si>
    <t>РК25</t>
  </si>
  <si>
    <t>900х700х1000</t>
  </si>
  <si>
    <t>РК26</t>
  </si>
  <si>
    <t>РК27</t>
  </si>
  <si>
    <t>800х750х2000</t>
  </si>
  <si>
    <t>РК28</t>
  </si>
  <si>
    <t>1000х750х800</t>
  </si>
  <si>
    <t>РК30</t>
  </si>
  <si>
    <t>900х750х700</t>
  </si>
  <si>
    <t>РК31</t>
  </si>
  <si>
    <t>800х670х730</t>
  </si>
  <si>
    <t>РК32</t>
  </si>
  <si>
    <t>750х650х750</t>
  </si>
  <si>
    <t>РК33</t>
  </si>
  <si>
    <t>750х700х1250</t>
  </si>
  <si>
    <t>РК34</t>
  </si>
  <si>
    <t>РК36</t>
  </si>
  <si>
    <t>750х650х800</t>
  </si>
  <si>
    <t>РК37</t>
  </si>
  <si>
    <t>800х700х770</t>
  </si>
  <si>
    <t>РС4</t>
  </si>
  <si>
    <t>РК38</t>
  </si>
  <si>
    <t>800х700х900</t>
  </si>
  <si>
    <t>РК39</t>
  </si>
  <si>
    <t>1400х900х900</t>
  </si>
  <si>
    <t>РК40</t>
  </si>
  <si>
    <t>1100х900х800</t>
  </si>
  <si>
    <t>РК35</t>
  </si>
  <si>
    <t>700х700х700</t>
  </si>
  <si>
    <t>РК29</t>
  </si>
  <si>
    <t>1000х800х1200</t>
  </si>
  <si>
    <t>РК23</t>
  </si>
  <si>
    <t>РК15</t>
  </si>
  <si>
    <t>РК41</t>
  </si>
  <si>
    <t>600х700х100</t>
  </si>
  <si>
    <t>РК42</t>
  </si>
  <si>
    <t>РК43</t>
  </si>
  <si>
    <t>790х700х740</t>
  </si>
  <si>
    <t>Модель № 18</t>
  </si>
  <si>
    <t>Модель№4</t>
  </si>
  <si>
    <t>900х7001050</t>
  </si>
  <si>
    <t>610х540х700</t>
  </si>
  <si>
    <t>680х650х720</t>
  </si>
  <si>
    <t>900х700х900</t>
  </si>
  <si>
    <t>600х700х1100</t>
  </si>
  <si>
    <t>600х700х900</t>
  </si>
  <si>
    <t>900х750х670</t>
  </si>
  <si>
    <t>РК44</t>
  </si>
  <si>
    <t>РК45</t>
  </si>
  <si>
    <t>РК46</t>
  </si>
  <si>
    <t>РК47</t>
  </si>
  <si>
    <t>РК48</t>
  </si>
  <si>
    <t>РК49</t>
  </si>
  <si>
    <t>РК50</t>
  </si>
  <si>
    <t>РК51</t>
  </si>
  <si>
    <t>РК52</t>
  </si>
  <si>
    <t xml:space="preserve">КРЕСЛА ПРАЙС-ЛИСТ 2014г </t>
  </si>
  <si>
    <t>РК 53</t>
  </si>
  <si>
    <t>РК 54</t>
  </si>
  <si>
    <t>РК 55</t>
  </si>
  <si>
    <t>РК 56</t>
  </si>
  <si>
    <t>РК 9</t>
  </si>
  <si>
    <t>РК 57</t>
  </si>
  <si>
    <t>РК 58</t>
  </si>
  <si>
    <t>РК 59</t>
  </si>
  <si>
    <t>РК 60</t>
  </si>
  <si>
    <t>РК 61</t>
  </si>
  <si>
    <t>РК 62</t>
  </si>
  <si>
    <t>РК 63</t>
  </si>
  <si>
    <t>РК 64</t>
  </si>
  <si>
    <t>РК 65</t>
  </si>
  <si>
    <t>РК 66</t>
  </si>
  <si>
    <t>РК 67</t>
  </si>
  <si>
    <t>РК 68</t>
  </si>
  <si>
    <t>РК 69</t>
  </si>
  <si>
    <t>РК 70</t>
  </si>
  <si>
    <t>РК 71</t>
  </si>
  <si>
    <t>РК 72</t>
  </si>
  <si>
    <t>РК 73</t>
  </si>
  <si>
    <t>РК 74</t>
  </si>
  <si>
    <t>РК 75</t>
  </si>
  <si>
    <t>РК 76</t>
  </si>
  <si>
    <t>РК 77</t>
  </si>
  <si>
    <t>РК 78</t>
  </si>
  <si>
    <t>РК 79</t>
  </si>
  <si>
    <t>РК 80</t>
  </si>
  <si>
    <t>РК 81</t>
  </si>
  <si>
    <t>РК 82</t>
  </si>
  <si>
    <t>РК 83</t>
  </si>
  <si>
    <t>РК 84</t>
  </si>
  <si>
    <t>РК 85</t>
  </si>
  <si>
    <t>РК 86</t>
  </si>
  <si>
    <t>РК 87</t>
  </si>
  <si>
    <t>РК 88</t>
  </si>
  <si>
    <t>РК 89</t>
  </si>
  <si>
    <t>РК 90</t>
  </si>
  <si>
    <t>РК 91</t>
  </si>
  <si>
    <t>РК 92</t>
  </si>
  <si>
    <t>РК 93</t>
  </si>
  <si>
    <t>РК 94</t>
  </si>
  <si>
    <t>РК 95</t>
  </si>
  <si>
    <t>РК 96</t>
  </si>
  <si>
    <t>РК 97</t>
  </si>
  <si>
    <t>РК 98</t>
  </si>
  <si>
    <t>РК 99</t>
  </si>
  <si>
    <t>РК 100</t>
  </si>
  <si>
    <t>РК 101</t>
  </si>
  <si>
    <t>РК 102</t>
  </si>
  <si>
    <t>РК 103</t>
  </si>
  <si>
    <t>РК 104</t>
  </si>
  <si>
    <t>РК 105</t>
  </si>
  <si>
    <t>РК 106</t>
  </si>
  <si>
    <t>РК 107</t>
  </si>
  <si>
    <t>РК 108</t>
  </si>
  <si>
    <t>РК 109</t>
  </si>
  <si>
    <t>РК 110</t>
  </si>
  <si>
    <t>РК 111</t>
  </si>
  <si>
    <t>РК 112</t>
  </si>
  <si>
    <t>РК 113</t>
  </si>
  <si>
    <t>РК 114</t>
  </si>
  <si>
    <t>РК 115</t>
  </si>
  <si>
    <t>РК 116</t>
  </si>
  <si>
    <t>РК 117</t>
  </si>
  <si>
    <t>РК 118</t>
  </si>
  <si>
    <t>РК 119</t>
  </si>
  <si>
    <t>РК 120</t>
  </si>
  <si>
    <t>РК 121</t>
  </si>
  <si>
    <t>РК 122</t>
  </si>
  <si>
    <t>РК 123</t>
  </si>
  <si>
    <t>РК 124</t>
  </si>
  <si>
    <t>РК 125</t>
  </si>
  <si>
    <t>РК 126</t>
  </si>
  <si>
    <t>РК 127</t>
  </si>
  <si>
    <t>РК 128</t>
  </si>
  <si>
    <t>РК 129</t>
  </si>
  <si>
    <t>РК 130</t>
  </si>
  <si>
    <t>по запросу</t>
  </si>
  <si>
    <t xml:space="preserve">7-978-812-45-02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</si>
</sst>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sz val="11"/>
      <name val="Arial Cyr"/>
      <charset val="204"/>
    </font>
    <font>
      <sz val="20"/>
      <name val="Arial Cyr"/>
      <charset val="204"/>
    </font>
    <font>
      <b/>
      <sz val="14"/>
      <name val="Arial Cyr"/>
      <charset val="204"/>
    </font>
    <font>
      <b/>
      <sz val="12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b/>
      <sz val="12"/>
      <color theme="0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17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1">
    <xf numFmtId="0" fontId="0" fillId="0" borderId="0" xfId="0"/>
    <xf numFmtId="0" fontId="2" fillId="2" borderId="1" xfId="1" applyFont="1" applyFill="1" applyBorder="1"/>
    <xf numFmtId="0" fontId="1" fillId="2" borderId="1" xfId="1" applyFill="1" applyBorder="1"/>
    <xf numFmtId="0" fontId="1" fillId="2" borderId="2" xfId="1" applyFill="1" applyBorder="1"/>
    <xf numFmtId="0" fontId="1" fillId="2" borderId="3" xfId="1" applyFill="1" applyBorder="1"/>
    <xf numFmtId="0" fontId="1" fillId="2" borderId="1" xfId="1" applyFont="1" applyFill="1" applyBorder="1"/>
    <xf numFmtId="0" fontId="3" fillId="2" borderId="1" xfId="1" applyFont="1" applyFill="1" applyBorder="1" applyAlignment="1">
      <alignment vertical="center"/>
    </xf>
    <xf numFmtId="0" fontId="4" fillId="2" borderId="1" xfId="1" applyFont="1" applyFill="1" applyBorder="1"/>
    <xf numFmtId="0" fontId="6" fillId="3" borderId="6" xfId="1" applyNumberFormat="1" applyFont="1" applyFill="1" applyBorder="1" applyAlignment="1">
      <alignment horizontal="center" vertical="center"/>
    </xf>
    <xf numFmtId="0" fontId="6" fillId="3" borderId="4" xfId="1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 vertical="center" wrapText="1"/>
    </xf>
    <xf numFmtId="0" fontId="5" fillId="3" borderId="6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4" xfId="0" applyNumberFormat="1" applyFont="1" applyFill="1" applyBorder="1" applyAlignment="1">
      <alignment horizontal="center"/>
    </xf>
    <xf numFmtId="0" fontId="5" fillId="4" borderId="6" xfId="0" applyNumberFormat="1" applyFont="1" applyFill="1" applyBorder="1" applyAlignment="1">
      <alignment horizontal="center"/>
    </xf>
    <xf numFmtId="0" fontId="5" fillId="3" borderId="4" xfId="0" applyNumberFormat="1" applyFont="1" applyFill="1" applyBorder="1" applyAlignment="1">
      <alignment horizontal="center" vertical="center" wrapText="1"/>
    </xf>
    <xf numFmtId="0" fontId="5" fillId="4" borderId="4" xfId="0" applyNumberFormat="1" applyFont="1" applyFill="1" applyBorder="1" applyAlignment="1">
      <alignment horizontal="center"/>
    </xf>
    <xf numFmtId="0" fontId="6" fillId="3" borderId="6" xfId="1" applyNumberFormat="1" applyFont="1" applyFill="1" applyBorder="1" applyAlignment="1">
      <alignment horizontal="center" vertical="center" wrapText="1"/>
    </xf>
    <xf numFmtId="0" fontId="6" fillId="3" borderId="7" xfId="1" applyNumberFormat="1" applyFont="1" applyFill="1" applyBorder="1" applyAlignment="1">
      <alignment horizontal="center"/>
    </xf>
    <xf numFmtId="0" fontId="6" fillId="3" borderId="6" xfId="1" applyNumberFormat="1" applyFont="1" applyFill="1" applyBorder="1" applyAlignment="1">
      <alignment horizontal="center"/>
    </xf>
    <xf numFmtId="0" fontId="5" fillId="0" borderId="0" xfId="0" applyNumberFormat="1" applyFont="1" applyAlignment="1">
      <alignment horizontal="center"/>
    </xf>
    <xf numFmtId="0" fontId="5" fillId="3" borderId="5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4" xfId="0" applyNumberFormat="1" applyFont="1" applyFill="1" applyBorder="1" applyAlignment="1">
      <alignment horizontal="center"/>
    </xf>
    <xf numFmtId="0" fontId="5" fillId="4" borderId="6" xfId="0" applyNumberFormat="1" applyFont="1" applyFill="1" applyBorder="1" applyAlignment="1">
      <alignment horizontal="center"/>
    </xf>
    <xf numFmtId="0" fontId="5" fillId="3" borderId="11" xfId="0" applyNumberFormat="1" applyFont="1" applyFill="1" applyBorder="1" applyAlignment="1">
      <alignment horizontal="center"/>
    </xf>
    <xf numFmtId="0" fontId="5" fillId="3" borderId="12" xfId="0" applyNumberFormat="1" applyFont="1" applyFill="1" applyBorder="1" applyAlignment="1">
      <alignment horizontal="center"/>
    </xf>
    <xf numFmtId="0" fontId="5" fillId="4" borderId="12" xfId="0" applyNumberFormat="1" applyFont="1" applyFill="1" applyBorder="1" applyAlignment="1">
      <alignment horizontal="center"/>
    </xf>
    <xf numFmtId="0" fontId="5" fillId="4" borderId="13" xfId="0" applyNumberFormat="1" applyFont="1" applyFill="1" applyBorder="1" applyAlignment="1">
      <alignment horizontal="center"/>
    </xf>
    <xf numFmtId="0" fontId="5" fillId="3" borderId="14" xfId="0" applyNumberFormat="1" applyFont="1" applyFill="1" applyBorder="1" applyAlignment="1">
      <alignment horizontal="center"/>
    </xf>
    <xf numFmtId="0" fontId="5" fillId="4" borderId="15" xfId="0" applyNumberFormat="1" applyFont="1" applyFill="1" applyBorder="1" applyAlignment="1">
      <alignment horizontal="center"/>
    </xf>
    <xf numFmtId="0" fontId="5" fillId="4" borderId="6" xfId="0" applyNumberFormat="1" applyFont="1" applyFill="1" applyBorder="1" applyAlignment="1">
      <alignment horizontal="center"/>
    </xf>
    <xf numFmtId="0" fontId="5" fillId="3" borderId="6" xfId="0" applyNumberFormat="1" applyFont="1" applyFill="1" applyBorder="1" applyAlignment="1">
      <alignment horizontal="center"/>
    </xf>
    <xf numFmtId="0" fontId="5" fillId="3" borderId="15" xfId="0" applyNumberFormat="1" applyFont="1" applyFill="1" applyBorder="1" applyAlignment="1">
      <alignment horizontal="center"/>
    </xf>
    <xf numFmtId="2" fontId="5" fillId="4" borderId="12" xfId="0" applyNumberFormat="1" applyFont="1" applyFill="1" applyBorder="1" applyAlignment="1">
      <alignment horizontal="center"/>
    </xf>
    <xf numFmtId="0" fontId="8" fillId="0" borderId="0" xfId="0" applyFont="1" applyAlignment="1">
      <alignment vertical="center"/>
    </xf>
    <xf numFmtId="0" fontId="8" fillId="0" borderId="16" xfId="0" applyFont="1" applyBorder="1" applyAlignment="1">
      <alignment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16" xfId="0" applyBorder="1" applyAlignment="1">
      <alignment horizontal="center"/>
    </xf>
    <xf numFmtId="0" fontId="8" fillId="0" borderId="0" xfId="0" applyFont="1" applyAlignment="1">
      <alignment horizontal="right" vertical="center"/>
    </xf>
    <xf numFmtId="0" fontId="8" fillId="0" borderId="16" xfId="0" applyFont="1" applyBorder="1" applyAlignment="1">
      <alignment horizontal="right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4" xfId="0" applyNumberFormat="1" applyFont="1" applyFill="1" applyBorder="1" applyAlignment="1">
      <alignment horizontal="center" vertical="center"/>
    </xf>
    <xf numFmtId="0" fontId="6" fillId="3" borderId="5" xfId="1" applyNumberFormat="1" applyFont="1" applyFill="1" applyBorder="1" applyAlignment="1">
      <alignment horizontal="center" vertical="center"/>
    </xf>
    <xf numFmtId="0" fontId="6" fillId="3" borderId="4" xfId="1" applyNumberFormat="1" applyFont="1" applyFill="1" applyBorder="1" applyAlignment="1">
      <alignment horizontal="center" vertical="center"/>
    </xf>
    <xf numFmtId="0" fontId="6" fillId="3" borderId="5" xfId="1" applyNumberFormat="1" applyFont="1" applyFill="1" applyBorder="1" applyAlignment="1">
      <alignment horizontal="center" vertical="center" wrapText="1"/>
    </xf>
    <xf numFmtId="0" fontId="6" fillId="3" borderId="4" xfId="1" applyNumberFormat="1" applyFont="1" applyFill="1" applyBorder="1" applyAlignment="1">
      <alignment horizontal="center" vertical="center" wrapText="1"/>
    </xf>
    <xf numFmtId="0" fontId="6" fillId="3" borderId="5" xfId="1" applyNumberFormat="1" applyFont="1" applyFill="1" applyBorder="1" applyAlignment="1">
      <alignment horizontal="center" vertical="center" wrapText="1" shrinkToFit="1"/>
    </xf>
    <xf numFmtId="0" fontId="6" fillId="3" borderId="4" xfId="1" applyNumberFormat="1" applyFont="1" applyFill="1" applyBorder="1" applyAlignment="1">
      <alignment horizontal="center" vertical="center" wrapText="1" shrinkToFit="1"/>
    </xf>
    <xf numFmtId="0" fontId="6" fillId="3" borderId="6" xfId="1" applyNumberFormat="1" applyFont="1" applyFill="1" applyBorder="1" applyAlignment="1">
      <alignment horizontal="center" vertical="center" wrapText="1"/>
    </xf>
    <xf numFmtId="0" fontId="5" fillId="3" borderId="8" xfId="0" applyNumberFormat="1" applyFont="1" applyFill="1" applyBorder="1" applyAlignment="1">
      <alignment horizontal="right" vertical="center"/>
    </xf>
    <xf numFmtId="0" fontId="5" fillId="3" borderId="9" xfId="0" applyNumberFormat="1" applyFont="1" applyFill="1" applyBorder="1" applyAlignment="1">
      <alignment horizontal="right" vertical="center"/>
    </xf>
    <xf numFmtId="0" fontId="5" fillId="3" borderId="1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right" vertical="center"/>
    </xf>
    <xf numFmtId="0" fontId="7" fillId="0" borderId="0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6" Type="http://schemas.openxmlformats.org/officeDocument/2006/relationships/image" Target="../media/image16.jpeg"/><Relationship Id="rId107" Type="http://schemas.openxmlformats.org/officeDocument/2006/relationships/image" Target="../media/image107.pn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28" Type="http://schemas.openxmlformats.org/officeDocument/2006/relationships/image" Target="../media/image128.png"/><Relationship Id="rId5" Type="http://schemas.openxmlformats.org/officeDocument/2006/relationships/image" Target="../media/image5.jpe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33" Type="http://schemas.openxmlformats.org/officeDocument/2006/relationships/image" Target="../media/image33.jpe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jpe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7" Type="http://schemas.openxmlformats.org/officeDocument/2006/relationships/image" Target="../media/image7.jpe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png"/><Relationship Id="rId45" Type="http://schemas.openxmlformats.org/officeDocument/2006/relationships/image" Target="../media/image45.jpe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3" Type="http://schemas.openxmlformats.org/officeDocument/2006/relationships/image" Target="../media/image3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26" Type="http://schemas.openxmlformats.org/officeDocument/2006/relationships/image" Target="../media/image26.jpeg"/><Relationship Id="rId47" Type="http://schemas.openxmlformats.org/officeDocument/2006/relationships/image" Target="../media/image47.jpe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208767</xdr:colOff>
      <xdr:row>4</xdr:row>
      <xdr:rowOff>182672</xdr:rowOff>
    </xdr:from>
    <xdr:to>
      <xdr:col>1</xdr:col>
      <xdr:colOff>1189842</xdr:colOff>
      <xdr:row>10</xdr:row>
      <xdr:rowOff>112475</xdr:rowOff>
    </xdr:to>
    <xdr:pic>
      <xdr:nvPicPr>
        <xdr:cNvPr id="3" name="Рисунок 2" descr="http://mebel-neo.ru/rest/6_1_m.jpg"/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2603" y="926405"/>
          <a:ext cx="981075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143527</xdr:colOff>
      <xdr:row>10</xdr:row>
      <xdr:rowOff>78288</xdr:rowOff>
    </xdr:from>
    <xdr:to>
      <xdr:col>1</xdr:col>
      <xdr:colOff>1370034</xdr:colOff>
      <xdr:row>16</xdr:row>
      <xdr:rowOff>65240</xdr:rowOff>
    </xdr:to>
    <xdr:pic>
      <xdr:nvPicPr>
        <xdr:cNvPr id="4" name="Рисунок 3" descr="http://mebel-neo.ru/rest/6_2_m.jpg"/>
        <xdr:cNvPicPr/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187363" y="2022432"/>
          <a:ext cx="1226507" cy="11873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169624</xdr:colOff>
      <xdr:row>17</xdr:row>
      <xdr:rowOff>26097</xdr:rowOff>
    </xdr:from>
    <xdr:to>
      <xdr:col>1</xdr:col>
      <xdr:colOff>1383083</xdr:colOff>
      <xdr:row>22</xdr:row>
      <xdr:rowOff>164667</xdr:rowOff>
    </xdr:to>
    <xdr:pic>
      <xdr:nvPicPr>
        <xdr:cNvPr id="5" name="Рисунок 4" descr="http://mebel-neo.ru/rest/6_3_m.jpg"/>
        <xdr:cNvPicPr/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13460" y="3379419"/>
          <a:ext cx="1213459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182671</xdr:colOff>
      <xdr:row>23</xdr:row>
      <xdr:rowOff>130480</xdr:rowOff>
    </xdr:from>
    <xdr:to>
      <xdr:col>1</xdr:col>
      <xdr:colOff>1383083</xdr:colOff>
      <xdr:row>29</xdr:row>
      <xdr:rowOff>60283</xdr:rowOff>
    </xdr:to>
    <xdr:pic>
      <xdr:nvPicPr>
        <xdr:cNvPr id="6" name="Рисунок 5" descr="http://mebel-neo.ru/rest/6_4_m.jpg"/>
        <xdr:cNvPicPr/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17739" y="5467090"/>
          <a:ext cx="1200412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195719</xdr:colOff>
      <xdr:row>29</xdr:row>
      <xdr:rowOff>65239</xdr:rowOff>
    </xdr:from>
    <xdr:to>
      <xdr:col>1</xdr:col>
      <xdr:colOff>1383083</xdr:colOff>
      <xdr:row>34</xdr:row>
      <xdr:rowOff>203808</xdr:rowOff>
    </xdr:to>
    <xdr:pic>
      <xdr:nvPicPr>
        <xdr:cNvPr id="7" name="Рисунок 6" descr="http://mebel-neo.ru/rest/6_5_m.jpg"/>
        <xdr:cNvPicPr/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30787" y="6797979"/>
          <a:ext cx="1187364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195720</xdr:colOff>
      <xdr:row>35</xdr:row>
      <xdr:rowOff>117431</xdr:rowOff>
    </xdr:from>
    <xdr:to>
      <xdr:col>1</xdr:col>
      <xdr:colOff>1370035</xdr:colOff>
      <xdr:row>41</xdr:row>
      <xdr:rowOff>47233</xdr:rowOff>
    </xdr:to>
    <xdr:pic>
      <xdr:nvPicPr>
        <xdr:cNvPr id="8" name="Рисунок 7" descr="http://mebel-neo.ru/rest/6_6_m.jpg"/>
        <xdr:cNvPicPr/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30788" y="8246301"/>
          <a:ext cx="1174315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156575</xdr:colOff>
      <xdr:row>41</xdr:row>
      <xdr:rowOff>26096</xdr:rowOff>
    </xdr:from>
    <xdr:to>
      <xdr:col>1</xdr:col>
      <xdr:colOff>1448322</xdr:colOff>
      <xdr:row>46</xdr:row>
      <xdr:rowOff>156575</xdr:rowOff>
    </xdr:to>
    <xdr:pic>
      <xdr:nvPicPr>
        <xdr:cNvPr id="9" name="Рисунок 8" descr="http://mebel-neo.ru/rest/6_7_m.jpg"/>
        <xdr:cNvPicPr/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91643" y="9551096"/>
          <a:ext cx="1291747" cy="112212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169623</xdr:colOff>
      <xdr:row>47</xdr:row>
      <xdr:rowOff>26096</xdr:rowOff>
    </xdr:from>
    <xdr:to>
      <xdr:col>1</xdr:col>
      <xdr:colOff>1304795</xdr:colOff>
      <xdr:row>52</xdr:row>
      <xdr:rowOff>164665</xdr:rowOff>
    </xdr:to>
    <xdr:pic>
      <xdr:nvPicPr>
        <xdr:cNvPr id="10" name="Рисунок 9" descr="http://mebel-neo.ru/rest/6_10_m.jpg"/>
        <xdr:cNvPicPr/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213459" y="9381473"/>
          <a:ext cx="1135172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156576</xdr:colOff>
      <xdr:row>59</xdr:row>
      <xdr:rowOff>117430</xdr:rowOff>
    </xdr:from>
    <xdr:to>
      <xdr:col>1</xdr:col>
      <xdr:colOff>1187363</xdr:colOff>
      <xdr:row>64</xdr:row>
      <xdr:rowOff>104383</xdr:rowOff>
    </xdr:to>
    <xdr:pic>
      <xdr:nvPicPr>
        <xdr:cNvPr id="11" name="Рисунок 10" descr="http://mebel-neo.ru/rest/6_13_m.jpg"/>
        <xdr:cNvPicPr/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200412" y="11847533"/>
          <a:ext cx="1030787" cy="978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117432</xdr:colOff>
      <xdr:row>65</xdr:row>
      <xdr:rowOff>130480</xdr:rowOff>
    </xdr:from>
    <xdr:to>
      <xdr:col>1</xdr:col>
      <xdr:colOff>1265651</xdr:colOff>
      <xdr:row>71</xdr:row>
      <xdr:rowOff>60282</xdr:rowOff>
    </xdr:to>
    <xdr:pic>
      <xdr:nvPicPr>
        <xdr:cNvPr id="12" name="Рисунок 11" descr="http://mebel-neo.ru/rest/6_14_m.jpg"/>
        <xdr:cNvPicPr/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952500" y="13648151"/>
          <a:ext cx="1148219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117432</xdr:colOff>
      <xdr:row>71</xdr:row>
      <xdr:rowOff>104384</xdr:rowOff>
    </xdr:from>
    <xdr:to>
      <xdr:col>1</xdr:col>
      <xdr:colOff>1330891</xdr:colOff>
      <xdr:row>77</xdr:row>
      <xdr:rowOff>34186</xdr:rowOff>
    </xdr:to>
    <xdr:pic>
      <xdr:nvPicPr>
        <xdr:cNvPr id="13" name="Рисунок 12" descr="http://mebel-neo.ru/rest/6_15_m.jpg"/>
        <xdr:cNvPicPr/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52500" y="15018185"/>
          <a:ext cx="1213459" cy="11302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247910</xdr:colOff>
      <xdr:row>77</xdr:row>
      <xdr:rowOff>143528</xdr:rowOff>
    </xdr:from>
    <xdr:to>
      <xdr:col>1</xdr:col>
      <xdr:colOff>1409178</xdr:colOff>
      <xdr:row>83</xdr:row>
      <xdr:rowOff>130479</xdr:rowOff>
    </xdr:to>
    <xdr:pic>
      <xdr:nvPicPr>
        <xdr:cNvPr id="14" name="Рисунок 13" descr="http://mebel-neo.ru/rest/6_16_m.jpg"/>
        <xdr:cNvPicPr/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82978" y="16453460"/>
          <a:ext cx="1161268" cy="118736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169623</xdr:colOff>
      <xdr:row>83</xdr:row>
      <xdr:rowOff>78288</xdr:rowOff>
    </xdr:from>
    <xdr:to>
      <xdr:col>1</xdr:col>
      <xdr:colOff>1343939</xdr:colOff>
      <xdr:row>89</xdr:row>
      <xdr:rowOff>117431</xdr:rowOff>
    </xdr:to>
    <xdr:pic>
      <xdr:nvPicPr>
        <xdr:cNvPr id="15" name="Рисунок 14" descr="http://mebel-neo.ru/rest/6_17_m.jpg"/>
        <xdr:cNvPicPr/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04691" y="17784350"/>
          <a:ext cx="1174316" cy="123955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221814</xdr:colOff>
      <xdr:row>89</xdr:row>
      <xdr:rowOff>91336</xdr:rowOff>
    </xdr:from>
    <xdr:to>
      <xdr:col>1</xdr:col>
      <xdr:colOff>1252603</xdr:colOff>
      <xdr:row>94</xdr:row>
      <xdr:rowOff>91336</xdr:rowOff>
    </xdr:to>
    <xdr:pic>
      <xdr:nvPicPr>
        <xdr:cNvPr id="16" name="Рисунок 15" descr="http://mebel-neo.ru/rest/6_19_m.jpg"/>
        <xdr:cNvPicPr/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056882" y="19193528"/>
          <a:ext cx="1030789" cy="991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221816</xdr:colOff>
      <xdr:row>95</xdr:row>
      <xdr:rowOff>104383</xdr:rowOff>
    </xdr:from>
    <xdr:to>
      <xdr:col>1</xdr:col>
      <xdr:colOff>1278699</xdr:colOff>
      <xdr:row>100</xdr:row>
      <xdr:rowOff>143527</xdr:rowOff>
    </xdr:to>
    <xdr:pic>
      <xdr:nvPicPr>
        <xdr:cNvPr id="17" name="Рисунок 16" descr="http://mebel-neo.ru/rest/6_20_m.jpg"/>
        <xdr:cNvPicPr/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056884" y="20406986"/>
          <a:ext cx="1056883" cy="1030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260959</xdr:colOff>
      <xdr:row>101</xdr:row>
      <xdr:rowOff>91335</xdr:rowOff>
    </xdr:from>
    <xdr:to>
      <xdr:col>1</xdr:col>
      <xdr:colOff>1291746</xdr:colOff>
      <xdr:row>106</xdr:row>
      <xdr:rowOff>13048</xdr:rowOff>
    </xdr:to>
    <xdr:pic>
      <xdr:nvPicPr>
        <xdr:cNvPr id="18" name="Рисунок 17" descr="http://mebel-neo.ru/rest/6_21_m.jpg"/>
        <xdr:cNvPicPr/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304795" y="19049999"/>
          <a:ext cx="1030787" cy="913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195719</xdr:colOff>
      <xdr:row>107</xdr:row>
      <xdr:rowOff>104383</xdr:rowOff>
    </xdr:from>
    <xdr:to>
      <xdr:col>1</xdr:col>
      <xdr:colOff>1213460</xdr:colOff>
      <xdr:row>112</xdr:row>
      <xdr:rowOff>91335</xdr:rowOff>
    </xdr:to>
    <xdr:pic>
      <xdr:nvPicPr>
        <xdr:cNvPr id="19" name="Рисунок 18" descr="http://mebel-neo.ru/rest/6_22_m.jpg"/>
        <xdr:cNvPicPr/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30787" y="23003527"/>
          <a:ext cx="1017741" cy="97859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208767</xdr:colOff>
      <xdr:row>113</xdr:row>
      <xdr:rowOff>52191</xdr:rowOff>
    </xdr:from>
    <xdr:to>
      <xdr:col>1</xdr:col>
      <xdr:colOff>1343938</xdr:colOff>
      <xdr:row>118</xdr:row>
      <xdr:rowOff>143528</xdr:rowOff>
    </xdr:to>
    <xdr:pic>
      <xdr:nvPicPr>
        <xdr:cNvPr id="20" name="Рисунок 19" descr="http://mebel-neo.ru/rest/6_23_m.jpg"/>
        <xdr:cNvPicPr/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252603" y="21411677"/>
          <a:ext cx="1135171" cy="108298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182673</xdr:colOff>
      <xdr:row>119</xdr:row>
      <xdr:rowOff>104383</xdr:rowOff>
    </xdr:from>
    <xdr:to>
      <xdr:col>1</xdr:col>
      <xdr:colOff>1239555</xdr:colOff>
      <xdr:row>124</xdr:row>
      <xdr:rowOff>78288</xdr:rowOff>
    </xdr:to>
    <xdr:pic>
      <xdr:nvPicPr>
        <xdr:cNvPr id="21" name="Рисунок 20" descr="http://mebel-neo.ru/rest/6_25_m.jpg"/>
        <xdr:cNvPicPr/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1226509" y="22664280"/>
          <a:ext cx="1056882" cy="9655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260958</xdr:colOff>
      <xdr:row>125</xdr:row>
      <xdr:rowOff>39144</xdr:rowOff>
    </xdr:from>
    <xdr:to>
      <xdr:col>1</xdr:col>
      <xdr:colOff>1200410</xdr:colOff>
      <xdr:row>130</xdr:row>
      <xdr:rowOff>104383</xdr:rowOff>
    </xdr:to>
    <xdr:pic>
      <xdr:nvPicPr>
        <xdr:cNvPr id="23" name="Рисунок 22" descr="http://mebel-neo.ru/rest/6_26_m.jpg"/>
        <xdr:cNvPicPr/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304794" y="23799452"/>
          <a:ext cx="939452" cy="1056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260959</xdr:colOff>
      <xdr:row>131</xdr:row>
      <xdr:rowOff>52194</xdr:rowOff>
    </xdr:from>
    <xdr:to>
      <xdr:col>1</xdr:col>
      <xdr:colOff>1239554</xdr:colOff>
      <xdr:row>136</xdr:row>
      <xdr:rowOff>91336</xdr:rowOff>
    </xdr:to>
    <xdr:pic>
      <xdr:nvPicPr>
        <xdr:cNvPr id="24" name="Рисунок 23" descr="http://mebel-neo.ru/rest/6_27_m.jpg"/>
        <xdr:cNvPicPr/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304795" y="25012913"/>
          <a:ext cx="978595" cy="103078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130480</xdr:colOff>
      <xdr:row>137</xdr:row>
      <xdr:rowOff>52193</xdr:rowOff>
    </xdr:from>
    <xdr:to>
      <xdr:col>1</xdr:col>
      <xdr:colOff>1317843</xdr:colOff>
      <xdr:row>142</xdr:row>
      <xdr:rowOff>65240</xdr:rowOff>
    </xdr:to>
    <xdr:pic>
      <xdr:nvPicPr>
        <xdr:cNvPr id="25" name="Рисунок 24" descr="http://mebel-neo.ru/rest/6_28_m.jpg"/>
        <xdr:cNvPicPr/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965548" y="29736268"/>
          <a:ext cx="1187363" cy="1004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169625</xdr:colOff>
      <xdr:row>143</xdr:row>
      <xdr:rowOff>78289</xdr:rowOff>
    </xdr:from>
    <xdr:to>
      <xdr:col>1</xdr:col>
      <xdr:colOff>1252603</xdr:colOff>
      <xdr:row>148</xdr:row>
      <xdr:rowOff>65240</xdr:rowOff>
    </xdr:to>
    <xdr:pic>
      <xdr:nvPicPr>
        <xdr:cNvPr id="26" name="Рисунок 25" descr="http://mebel-neo.ru/rest/6_29_m.jpg"/>
        <xdr:cNvPicPr/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13461" y="27439830"/>
          <a:ext cx="1082978" cy="9785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247911</xdr:colOff>
      <xdr:row>149</xdr:row>
      <xdr:rowOff>39144</xdr:rowOff>
    </xdr:from>
    <xdr:to>
      <xdr:col>1</xdr:col>
      <xdr:colOff>1200411</xdr:colOff>
      <xdr:row>154</xdr:row>
      <xdr:rowOff>130480</xdr:rowOff>
    </xdr:to>
    <xdr:pic>
      <xdr:nvPicPr>
        <xdr:cNvPr id="27" name="Рисунок 26" descr="http://mebel-neo.ru/rest/6_31_m.jpg"/>
        <xdr:cNvPicPr/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291747" y="28601096"/>
          <a:ext cx="952500" cy="1082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221815</xdr:colOff>
      <xdr:row>155</xdr:row>
      <xdr:rowOff>91336</xdr:rowOff>
    </xdr:from>
    <xdr:to>
      <xdr:col>1</xdr:col>
      <xdr:colOff>1252603</xdr:colOff>
      <xdr:row>160</xdr:row>
      <xdr:rowOff>39145</xdr:rowOff>
    </xdr:to>
    <xdr:pic>
      <xdr:nvPicPr>
        <xdr:cNvPr id="28" name="Рисунок 27" descr="http://mebel-neo.ru/rest/6_32_m.jpg"/>
        <xdr:cNvPicPr/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265651" y="29853699"/>
          <a:ext cx="1030788" cy="9394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221815</xdr:colOff>
      <xdr:row>161</xdr:row>
      <xdr:rowOff>156575</xdr:rowOff>
    </xdr:from>
    <xdr:to>
      <xdr:col>1</xdr:col>
      <xdr:colOff>1202890</xdr:colOff>
      <xdr:row>166</xdr:row>
      <xdr:rowOff>99426</xdr:rowOff>
    </xdr:to>
    <xdr:pic>
      <xdr:nvPicPr>
        <xdr:cNvPr id="29" name="Рисунок 28" descr="http://mebel-neo.ru/rest/6_33_m.jpg"/>
        <xdr:cNvPicPr/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56883" y="35229452"/>
          <a:ext cx="981075" cy="934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313151</xdr:colOff>
      <xdr:row>167</xdr:row>
      <xdr:rowOff>39144</xdr:rowOff>
    </xdr:from>
    <xdr:to>
      <xdr:col>1</xdr:col>
      <xdr:colOff>1213459</xdr:colOff>
      <xdr:row>172</xdr:row>
      <xdr:rowOff>130481</xdr:rowOff>
    </xdr:to>
    <xdr:pic>
      <xdr:nvPicPr>
        <xdr:cNvPr id="30" name="Рисунок 29" descr="http://mebel-neo.ru/rest/6_34_m.jpg"/>
        <xdr:cNvPicPr/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356987" y="32202329"/>
          <a:ext cx="900308" cy="108298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287054</xdr:colOff>
      <xdr:row>173</xdr:row>
      <xdr:rowOff>117431</xdr:rowOff>
    </xdr:from>
    <xdr:to>
      <xdr:col>1</xdr:col>
      <xdr:colOff>1268129</xdr:colOff>
      <xdr:row>178</xdr:row>
      <xdr:rowOff>60281</xdr:rowOff>
    </xdr:to>
    <xdr:pic>
      <xdr:nvPicPr>
        <xdr:cNvPr id="31" name="Рисунок 30" descr="http://mebel-neo.ru/rest/6_35_m.jpg"/>
        <xdr:cNvPicPr/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22122" y="37786849"/>
          <a:ext cx="981075" cy="93449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208767</xdr:colOff>
      <xdr:row>179</xdr:row>
      <xdr:rowOff>52192</xdr:rowOff>
    </xdr:from>
    <xdr:to>
      <xdr:col>1</xdr:col>
      <xdr:colOff>1265650</xdr:colOff>
      <xdr:row>184</xdr:row>
      <xdr:rowOff>117431</xdr:rowOff>
    </xdr:to>
    <xdr:pic>
      <xdr:nvPicPr>
        <xdr:cNvPr id="32" name="Рисунок 31" descr="http://mebel-neo.ru/rest/6_37_m.jpg"/>
        <xdr:cNvPicPr/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52603" y="34616199"/>
          <a:ext cx="1056883" cy="10568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221815</xdr:colOff>
      <xdr:row>185</xdr:row>
      <xdr:rowOff>65240</xdr:rowOff>
    </xdr:from>
    <xdr:to>
      <xdr:col>1</xdr:col>
      <xdr:colOff>1291745</xdr:colOff>
      <xdr:row>190</xdr:row>
      <xdr:rowOff>117432</xdr:rowOff>
    </xdr:to>
    <xdr:pic>
      <xdr:nvPicPr>
        <xdr:cNvPr id="33" name="Рисунок 32" descr="http://mebel-neo.ru/rest/6_38_m.jpg"/>
        <xdr:cNvPicPr/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265651" y="35829658"/>
          <a:ext cx="1069930" cy="10438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169624</xdr:colOff>
      <xdr:row>191</xdr:row>
      <xdr:rowOff>78288</xdr:rowOff>
    </xdr:from>
    <xdr:to>
      <xdr:col>1</xdr:col>
      <xdr:colOff>1213459</xdr:colOff>
      <xdr:row>196</xdr:row>
      <xdr:rowOff>130479</xdr:rowOff>
    </xdr:to>
    <xdr:pic>
      <xdr:nvPicPr>
        <xdr:cNvPr id="34" name="Рисунок 33" descr="http://mebel-neo.ru/rest/6_39_m.jpg"/>
        <xdr:cNvPicPr/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13460" y="37043117"/>
          <a:ext cx="1043835" cy="104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195719</xdr:colOff>
      <xdr:row>197</xdr:row>
      <xdr:rowOff>91336</xdr:rowOff>
    </xdr:from>
    <xdr:to>
      <xdr:col>1</xdr:col>
      <xdr:colOff>1082979</xdr:colOff>
      <xdr:row>202</xdr:row>
      <xdr:rowOff>52191</xdr:rowOff>
    </xdr:to>
    <xdr:pic>
      <xdr:nvPicPr>
        <xdr:cNvPr id="35" name="Рисунок 34" descr="http://mebel-neo.ru/rest/6_40_m.jpg"/>
        <xdr:cNvPicPr/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239555" y="38256576"/>
          <a:ext cx="887260" cy="952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91336</xdr:colOff>
      <xdr:row>203</xdr:row>
      <xdr:rowOff>169624</xdr:rowOff>
    </xdr:from>
    <xdr:to>
      <xdr:col>1</xdr:col>
      <xdr:colOff>1030787</xdr:colOff>
      <xdr:row>208</xdr:row>
      <xdr:rowOff>143527</xdr:rowOff>
    </xdr:to>
    <xdr:pic>
      <xdr:nvPicPr>
        <xdr:cNvPr id="36" name="Рисунок 35" descr="http://mebel-neo.ru/rest/6_41_m.jpg"/>
        <xdr:cNvPicPr/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135172" y="39535275"/>
          <a:ext cx="939451" cy="96554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195719</xdr:colOff>
      <xdr:row>209</xdr:row>
      <xdr:rowOff>156576</xdr:rowOff>
    </xdr:from>
    <xdr:to>
      <xdr:col>1</xdr:col>
      <xdr:colOff>1109075</xdr:colOff>
      <xdr:row>214</xdr:row>
      <xdr:rowOff>104383</xdr:rowOff>
    </xdr:to>
    <xdr:pic>
      <xdr:nvPicPr>
        <xdr:cNvPr id="37" name="Рисунок 36" descr="http://mebel-neo.ru/rest/6_43_m.jpg"/>
        <xdr:cNvPicPr/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239555" y="40722638"/>
          <a:ext cx="913356" cy="9394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182671</xdr:colOff>
      <xdr:row>215</xdr:row>
      <xdr:rowOff>130479</xdr:rowOff>
    </xdr:from>
    <xdr:to>
      <xdr:col>1</xdr:col>
      <xdr:colOff>1239554</xdr:colOff>
      <xdr:row>220</xdr:row>
      <xdr:rowOff>39143</xdr:rowOff>
    </xdr:to>
    <xdr:pic>
      <xdr:nvPicPr>
        <xdr:cNvPr id="38" name="Рисунок 37" descr="http://mebel-neo.ru/rest/6_44_m.jpg"/>
        <xdr:cNvPicPr/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226507" y="41896952"/>
          <a:ext cx="1056883" cy="9003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169623</xdr:colOff>
      <xdr:row>221</xdr:row>
      <xdr:rowOff>104383</xdr:rowOff>
    </xdr:from>
    <xdr:to>
      <xdr:col>1</xdr:col>
      <xdr:colOff>1278699</xdr:colOff>
      <xdr:row>226</xdr:row>
      <xdr:rowOff>143527</xdr:rowOff>
    </xdr:to>
    <xdr:pic>
      <xdr:nvPicPr>
        <xdr:cNvPr id="39" name="Рисунок 38" descr="http://mebel-neo.ru/rest/6_46_m.jpg"/>
        <xdr:cNvPicPr/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04691" y="48747123"/>
          <a:ext cx="1109076" cy="10307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287056</xdr:colOff>
      <xdr:row>227</xdr:row>
      <xdr:rowOff>65240</xdr:rowOff>
    </xdr:from>
    <xdr:to>
      <xdr:col>1</xdr:col>
      <xdr:colOff>1226508</xdr:colOff>
      <xdr:row>232</xdr:row>
      <xdr:rowOff>117431</xdr:rowOff>
    </xdr:to>
    <xdr:pic>
      <xdr:nvPicPr>
        <xdr:cNvPr id="40" name="Рисунок 39"/>
        <xdr:cNvPicPr/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0892" y="44232535"/>
          <a:ext cx="939452" cy="104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104384</xdr:colOff>
      <xdr:row>233</xdr:row>
      <xdr:rowOff>91335</xdr:rowOff>
    </xdr:from>
    <xdr:to>
      <xdr:col>1</xdr:col>
      <xdr:colOff>1396130</xdr:colOff>
      <xdr:row>238</xdr:row>
      <xdr:rowOff>13048</xdr:rowOff>
    </xdr:to>
    <xdr:pic>
      <xdr:nvPicPr>
        <xdr:cNvPr id="41" name="Рисунок 40"/>
        <xdr:cNvPicPr/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148220" y="45459040"/>
          <a:ext cx="1291746" cy="91335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117431</xdr:colOff>
      <xdr:row>239</xdr:row>
      <xdr:rowOff>78287</xdr:rowOff>
    </xdr:from>
    <xdr:to>
      <xdr:col>1</xdr:col>
      <xdr:colOff>1109075</xdr:colOff>
      <xdr:row>243</xdr:row>
      <xdr:rowOff>182671</xdr:rowOff>
    </xdr:to>
    <xdr:pic>
      <xdr:nvPicPr>
        <xdr:cNvPr id="42" name="Рисунок 41"/>
        <xdr:cNvPicPr/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161267" y="46646403"/>
          <a:ext cx="991644" cy="9003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195719</xdr:colOff>
      <xdr:row>245</xdr:row>
      <xdr:rowOff>104383</xdr:rowOff>
    </xdr:from>
    <xdr:to>
      <xdr:col>1</xdr:col>
      <xdr:colOff>1148219</xdr:colOff>
      <xdr:row>250</xdr:row>
      <xdr:rowOff>143528</xdr:rowOff>
    </xdr:to>
    <xdr:pic>
      <xdr:nvPicPr>
        <xdr:cNvPr id="43" name="Рисунок 42"/>
        <xdr:cNvPicPr/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239555" y="47872910"/>
          <a:ext cx="952500" cy="103078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169623</xdr:colOff>
      <xdr:row>251</xdr:row>
      <xdr:rowOff>78289</xdr:rowOff>
    </xdr:from>
    <xdr:to>
      <xdr:col>1</xdr:col>
      <xdr:colOff>1239554</xdr:colOff>
      <xdr:row>256</xdr:row>
      <xdr:rowOff>117432</xdr:rowOff>
    </xdr:to>
    <xdr:pic>
      <xdr:nvPicPr>
        <xdr:cNvPr id="46" name="Рисунок 45" descr="http://mebel-neo.ru/rest/6_42_m.jpg"/>
        <xdr:cNvPicPr/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213459" y="49047227"/>
          <a:ext cx="1069931" cy="10307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274008</xdr:colOff>
      <xdr:row>257</xdr:row>
      <xdr:rowOff>104385</xdr:rowOff>
    </xdr:from>
    <xdr:to>
      <xdr:col>1</xdr:col>
      <xdr:colOff>1187364</xdr:colOff>
      <xdr:row>262</xdr:row>
      <xdr:rowOff>117432</xdr:rowOff>
    </xdr:to>
    <xdr:pic>
      <xdr:nvPicPr>
        <xdr:cNvPr id="47" name="Рисунок 46" descr="http://mebel-neo.ru/rest/6_36_m.jpg"/>
        <xdr:cNvPicPr/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317844" y="50273734"/>
          <a:ext cx="913356" cy="100469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274007</xdr:colOff>
      <xdr:row>263</xdr:row>
      <xdr:rowOff>104384</xdr:rowOff>
    </xdr:from>
    <xdr:to>
      <xdr:col>1</xdr:col>
      <xdr:colOff>1252603</xdr:colOff>
      <xdr:row>268</xdr:row>
      <xdr:rowOff>98391</xdr:rowOff>
    </xdr:to>
    <xdr:pic>
      <xdr:nvPicPr>
        <xdr:cNvPr id="48" name="Picture 1" descr="http://mebel-neo.ru/rest/6_30_m.jpg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317843" y="51474144"/>
          <a:ext cx="978596" cy="985651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260959</xdr:colOff>
      <xdr:row>269</xdr:row>
      <xdr:rowOff>91335</xdr:rowOff>
    </xdr:from>
    <xdr:to>
      <xdr:col>1</xdr:col>
      <xdr:colOff>1252603</xdr:colOff>
      <xdr:row>274</xdr:row>
      <xdr:rowOff>156576</xdr:rowOff>
    </xdr:to>
    <xdr:pic>
      <xdr:nvPicPr>
        <xdr:cNvPr id="49" name="Picture 2" descr="http://mebel-neo.ru/rest/6_18_m.jpg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304795" y="52661506"/>
          <a:ext cx="991644" cy="10568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365343</xdr:colOff>
      <xdr:row>275</xdr:row>
      <xdr:rowOff>104383</xdr:rowOff>
    </xdr:from>
    <xdr:to>
      <xdr:col>1</xdr:col>
      <xdr:colOff>1148219</xdr:colOff>
      <xdr:row>280</xdr:row>
      <xdr:rowOff>104384</xdr:rowOff>
    </xdr:to>
    <xdr:pic>
      <xdr:nvPicPr>
        <xdr:cNvPr id="51" name="Рисунок 50" descr="http://mebel-neo.ru/test/images/stool/1_m.jpg"/>
        <xdr:cNvPicPr/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409179" y="53874965"/>
          <a:ext cx="782876" cy="99164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247911</xdr:colOff>
      <xdr:row>281</xdr:row>
      <xdr:rowOff>26096</xdr:rowOff>
    </xdr:from>
    <xdr:to>
      <xdr:col>1</xdr:col>
      <xdr:colOff>1200411</xdr:colOff>
      <xdr:row>286</xdr:row>
      <xdr:rowOff>159447</xdr:rowOff>
    </xdr:to>
    <xdr:pic>
      <xdr:nvPicPr>
        <xdr:cNvPr id="52" name="Рисунок 51" descr="http://mebel-neo.ru/test/images/stool/2_m.jpg"/>
        <xdr:cNvPicPr/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082979" y="62434418"/>
          <a:ext cx="952500" cy="112499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339247</xdr:colOff>
      <xdr:row>287</xdr:row>
      <xdr:rowOff>156575</xdr:rowOff>
    </xdr:from>
    <xdr:to>
      <xdr:col>1</xdr:col>
      <xdr:colOff>1213459</xdr:colOff>
      <xdr:row>292</xdr:row>
      <xdr:rowOff>143528</xdr:rowOff>
    </xdr:to>
    <xdr:pic>
      <xdr:nvPicPr>
        <xdr:cNvPr id="53" name="Рисунок 52" descr="http://mebel-neo.ru/test/images/stool/3_m.jpg"/>
        <xdr:cNvPicPr/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383083" y="56327979"/>
          <a:ext cx="874212" cy="978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287057</xdr:colOff>
      <xdr:row>293</xdr:row>
      <xdr:rowOff>117432</xdr:rowOff>
    </xdr:from>
    <xdr:to>
      <xdr:col>1</xdr:col>
      <xdr:colOff>1265651</xdr:colOff>
      <xdr:row>299</xdr:row>
      <xdr:rowOff>0</xdr:rowOff>
    </xdr:to>
    <xdr:pic>
      <xdr:nvPicPr>
        <xdr:cNvPr id="54" name="Рисунок 53" descr="http://mebel-neo.ru/test/images/stool/6_m.jpg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330893" y="57489247"/>
          <a:ext cx="978594" cy="108297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339248</xdr:colOff>
      <xdr:row>299</xdr:row>
      <xdr:rowOff>117431</xdr:rowOff>
    </xdr:from>
    <xdr:to>
      <xdr:col>1</xdr:col>
      <xdr:colOff>1265652</xdr:colOff>
      <xdr:row>304</xdr:row>
      <xdr:rowOff>169623</xdr:rowOff>
    </xdr:to>
    <xdr:pic>
      <xdr:nvPicPr>
        <xdr:cNvPr id="55" name="Рисунок 54" descr="http://mebel-neo.ru/test/images/stool/8_m.jpg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83084" y="58689657"/>
          <a:ext cx="926404" cy="104383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182670</xdr:colOff>
      <xdr:row>305</xdr:row>
      <xdr:rowOff>91338</xdr:rowOff>
    </xdr:from>
    <xdr:to>
      <xdr:col>1</xdr:col>
      <xdr:colOff>1148219</xdr:colOff>
      <xdr:row>309</xdr:row>
      <xdr:rowOff>169625</xdr:rowOff>
    </xdr:to>
    <xdr:pic>
      <xdr:nvPicPr>
        <xdr:cNvPr id="56" name="Рисунок 55" descr="http://mebel-neo.ru/test/images/stool/10_m.jpg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26506" y="59863975"/>
          <a:ext cx="965549" cy="10699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234861</xdr:colOff>
      <xdr:row>311</xdr:row>
      <xdr:rowOff>117431</xdr:rowOff>
    </xdr:from>
    <xdr:to>
      <xdr:col>1</xdr:col>
      <xdr:colOff>1304794</xdr:colOff>
      <xdr:row>316</xdr:row>
      <xdr:rowOff>287054</xdr:rowOff>
    </xdr:to>
    <xdr:pic>
      <xdr:nvPicPr>
        <xdr:cNvPr id="57" name="Рисунок 56" descr="http://mebel-neo.ru/test/images/stool/11_m.jpg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78697" y="61286198"/>
          <a:ext cx="1069933" cy="116126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221815</xdr:colOff>
      <xdr:row>317</xdr:row>
      <xdr:rowOff>104382</xdr:rowOff>
    </xdr:from>
    <xdr:to>
      <xdr:col>1</xdr:col>
      <xdr:colOff>1148219</xdr:colOff>
      <xdr:row>322</xdr:row>
      <xdr:rowOff>91335</xdr:rowOff>
    </xdr:to>
    <xdr:pic>
      <xdr:nvPicPr>
        <xdr:cNvPr id="58" name="Рисунок 57" descr="http://mebel-neo.ru/test/images/stool/12_m.jpg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265651" y="70628526"/>
          <a:ext cx="926404" cy="97859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208766</xdr:colOff>
      <xdr:row>323</xdr:row>
      <xdr:rowOff>169623</xdr:rowOff>
    </xdr:from>
    <xdr:to>
      <xdr:col>1</xdr:col>
      <xdr:colOff>1317841</xdr:colOff>
      <xdr:row>328</xdr:row>
      <xdr:rowOff>44481</xdr:rowOff>
    </xdr:to>
    <xdr:pic>
      <xdr:nvPicPr>
        <xdr:cNvPr id="59" name="Рисунок 58" descr="http://mebel-neo.ru/test/images/for_home/15_m.jpg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252602" y="71894178"/>
          <a:ext cx="1109075" cy="106222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182672</xdr:colOff>
      <xdr:row>329</xdr:row>
      <xdr:rowOff>65239</xdr:rowOff>
    </xdr:from>
    <xdr:to>
      <xdr:col>1</xdr:col>
      <xdr:colOff>1213459</xdr:colOff>
      <xdr:row>334</xdr:row>
      <xdr:rowOff>143526</xdr:rowOff>
    </xdr:to>
    <xdr:pic>
      <xdr:nvPicPr>
        <xdr:cNvPr id="60" name="Рисунок 59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226508" y="73185924"/>
          <a:ext cx="1030787" cy="1265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195720</xdr:colOff>
      <xdr:row>335</xdr:row>
      <xdr:rowOff>156575</xdr:rowOff>
    </xdr:from>
    <xdr:to>
      <xdr:col>1</xdr:col>
      <xdr:colOff>1317842</xdr:colOff>
      <xdr:row>340</xdr:row>
      <xdr:rowOff>133394</xdr:rowOff>
    </xdr:to>
    <xdr:pic>
      <xdr:nvPicPr>
        <xdr:cNvPr id="61" name="Рисунок 60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239556" y="74673390"/>
          <a:ext cx="1122122" cy="117723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208766</xdr:colOff>
      <xdr:row>341</xdr:row>
      <xdr:rowOff>117432</xdr:rowOff>
    </xdr:from>
    <xdr:to>
      <xdr:col>1</xdr:col>
      <xdr:colOff>1187363</xdr:colOff>
      <xdr:row>346</xdr:row>
      <xdr:rowOff>105955</xdr:rowOff>
    </xdr:to>
    <xdr:pic>
      <xdr:nvPicPr>
        <xdr:cNvPr id="62" name="Рисунок 61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52602" y="68005891"/>
          <a:ext cx="978597" cy="11758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208768</xdr:colOff>
      <xdr:row>347</xdr:row>
      <xdr:rowOff>52192</xdr:rowOff>
    </xdr:from>
    <xdr:to>
      <xdr:col>1</xdr:col>
      <xdr:colOff>1291746</xdr:colOff>
      <xdr:row>352</xdr:row>
      <xdr:rowOff>143998</xdr:rowOff>
    </xdr:to>
    <xdr:pic>
      <xdr:nvPicPr>
        <xdr:cNvPr id="63" name="Рисунок 62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252604" y="69336781"/>
          <a:ext cx="1082978" cy="127916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52192</xdr:colOff>
      <xdr:row>353</xdr:row>
      <xdr:rowOff>104385</xdr:rowOff>
    </xdr:from>
    <xdr:to>
      <xdr:col>1</xdr:col>
      <xdr:colOff>1148219</xdr:colOff>
      <xdr:row>357</xdr:row>
      <xdr:rowOff>39145</xdr:rowOff>
    </xdr:to>
    <xdr:pic>
      <xdr:nvPicPr>
        <xdr:cNvPr id="64" name="Рисунок 63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96028" y="70785104"/>
          <a:ext cx="1096027" cy="92640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313149</xdr:colOff>
      <xdr:row>359</xdr:row>
      <xdr:rowOff>78287</xdr:rowOff>
    </xdr:from>
    <xdr:to>
      <xdr:col>1</xdr:col>
      <xdr:colOff>1135170</xdr:colOff>
      <xdr:row>364</xdr:row>
      <xdr:rowOff>156574</xdr:rowOff>
    </xdr:to>
    <xdr:pic>
      <xdr:nvPicPr>
        <xdr:cNvPr id="65" name="Рисунок 64"/>
        <xdr:cNvPicPr/>
      </xdr:nvPicPr>
      <xdr:blipFill>
        <a:blip xmlns:r="http://schemas.openxmlformats.org/officeDocument/2006/relationships" r:embed="rId5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85" y="72155136"/>
          <a:ext cx="822021" cy="1069931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339246</xdr:colOff>
      <xdr:row>365</xdr:row>
      <xdr:rowOff>91336</xdr:rowOff>
    </xdr:from>
    <xdr:to>
      <xdr:col>1</xdr:col>
      <xdr:colOff>1226506</xdr:colOff>
      <xdr:row>370</xdr:row>
      <xdr:rowOff>130480</xdr:rowOff>
    </xdr:to>
    <xdr:pic>
      <xdr:nvPicPr>
        <xdr:cNvPr id="66" name="Рисунок 65"/>
        <xdr:cNvPicPr/>
      </xdr:nvPicPr>
      <xdr:blipFill>
        <a:blip xmlns:r="http://schemas.openxmlformats.org/officeDocument/2006/relationships" r:embed="rId6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2" y="73368596"/>
          <a:ext cx="887260" cy="103078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365343</xdr:colOff>
      <xdr:row>371</xdr:row>
      <xdr:rowOff>52192</xdr:rowOff>
    </xdr:from>
    <xdr:to>
      <xdr:col>1</xdr:col>
      <xdr:colOff>1279743</xdr:colOff>
      <xdr:row>376</xdr:row>
      <xdr:rowOff>174973</xdr:rowOff>
    </xdr:to>
    <xdr:pic>
      <xdr:nvPicPr>
        <xdr:cNvPr id="67" name="Рисунок 66"/>
        <xdr:cNvPicPr/>
      </xdr:nvPicPr>
      <xdr:blipFill>
        <a:blip xmlns:r="http://schemas.openxmlformats.org/officeDocument/2006/relationships" r:embed="rId6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9" y="74529863"/>
          <a:ext cx="91440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456678</xdr:colOff>
      <xdr:row>377</xdr:row>
      <xdr:rowOff>78287</xdr:rowOff>
    </xdr:from>
    <xdr:to>
      <xdr:col>1</xdr:col>
      <xdr:colOff>1317842</xdr:colOff>
      <xdr:row>382</xdr:row>
      <xdr:rowOff>117430</xdr:rowOff>
    </xdr:to>
    <xdr:pic>
      <xdr:nvPicPr>
        <xdr:cNvPr id="68" name="Рисунок 67"/>
        <xdr:cNvPicPr/>
      </xdr:nvPicPr>
      <xdr:blipFill>
        <a:blip xmlns:r="http://schemas.openxmlformats.org/officeDocument/2006/relationships" r:embed="rId6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514" y="75756369"/>
          <a:ext cx="861164" cy="10307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221816</xdr:colOff>
      <xdr:row>53</xdr:row>
      <xdr:rowOff>156575</xdr:rowOff>
    </xdr:from>
    <xdr:to>
      <xdr:col>1</xdr:col>
      <xdr:colOff>1317842</xdr:colOff>
      <xdr:row>58</xdr:row>
      <xdr:rowOff>143527</xdr:rowOff>
    </xdr:to>
    <xdr:pic>
      <xdr:nvPicPr>
        <xdr:cNvPr id="70" name="Рисунок 69"/>
        <xdr:cNvPicPr/>
      </xdr:nvPicPr>
      <xdr:blipFill>
        <a:blip xmlns:r="http://schemas.openxmlformats.org/officeDocument/2006/relationships" r:embed="rId6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652" y="10712363"/>
          <a:ext cx="1096026" cy="97859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383</xdr:row>
      <xdr:rowOff>130478</xdr:rowOff>
    </xdr:from>
    <xdr:to>
      <xdr:col>1</xdr:col>
      <xdr:colOff>1043835</xdr:colOff>
      <xdr:row>388</xdr:row>
      <xdr:rowOff>52191</xdr:rowOff>
    </xdr:to>
    <xdr:pic>
      <xdr:nvPicPr>
        <xdr:cNvPr id="71" name="Рисунок 70"/>
        <xdr:cNvPicPr/>
      </xdr:nvPicPr>
      <xdr:blipFill>
        <a:blip xmlns:r="http://schemas.openxmlformats.org/officeDocument/2006/relationships" r:embed="rId6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78209382"/>
          <a:ext cx="795924" cy="913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313150</xdr:colOff>
      <xdr:row>389</xdr:row>
      <xdr:rowOff>13048</xdr:rowOff>
    </xdr:from>
    <xdr:to>
      <xdr:col>1</xdr:col>
      <xdr:colOff>1187361</xdr:colOff>
      <xdr:row>394</xdr:row>
      <xdr:rowOff>91336</xdr:rowOff>
    </xdr:to>
    <xdr:pic>
      <xdr:nvPicPr>
        <xdr:cNvPr id="72" name="Рисунок 71"/>
        <xdr:cNvPicPr/>
      </xdr:nvPicPr>
      <xdr:blipFill>
        <a:blip xmlns:r="http://schemas.openxmlformats.org/officeDocument/2006/relationships" r:embed="rId6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86" y="79292363"/>
          <a:ext cx="874211" cy="106993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395</xdr:row>
      <xdr:rowOff>104383</xdr:rowOff>
    </xdr:from>
    <xdr:to>
      <xdr:col>1</xdr:col>
      <xdr:colOff>1122123</xdr:colOff>
      <xdr:row>400</xdr:row>
      <xdr:rowOff>130480</xdr:rowOff>
    </xdr:to>
    <xdr:pic>
      <xdr:nvPicPr>
        <xdr:cNvPr id="73" name="Рисунок 72"/>
        <xdr:cNvPicPr/>
      </xdr:nvPicPr>
      <xdr:blipFill>
        <a:blip xmlns:r="http://schemas.openxmlformats.org/officeDocument/2006/relationships" r:embed="rId6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80584109"/>
          <a:ext cx="874212" cy="101774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260959</xdr:colOff>
      <xdr:row>401</xdr:row>
      <xdr:rowOff>65239</xdr:rowOff>
    </xdr:from>
    <xdr:to>
      <xdr:col>1</xdr:col>
      <xdr:colOff>1135171</xdr:colOff>
      <xdr:row>406</xdr:row>
      <xdr:rowOff>130480</xdr:rowOff>
    </xdr:to>
    <xdr:pic>
      <xdr:nvPicPr>
        <xdr:cNvPr id="74" name="Рисунок 73"/>
        <xdr:cNvPicPr/>
      </xdr:nvPicPr>
      <xdr:blipFill>
        <a:blip xmlns:r="http://schemas.openxmlformats.org/officeDocument/2006/relationships" r:embed="rId6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795" y="81745376"/>
          <a:ext cx="874212" cy="10568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378391</xdr:colOff>
      <xdr:row>407</xdr:row>
      <xdr:rowOff>182670</xdr:rowOff>
    </xdr:from>
    <xdr:to>
      <xdr:col>1</xdr:col>
      <xdr:colOff>1122123</xdr:colOff>
      <xdr:row>412</xdr:row>
      <xdr:rowOff>65240</xdr:rowOff>
    </xdr:to>
    <xdr:pic>
      <xdr:nvPicPr>
        <xdr:cNvPr id="75" name="Рисунок 74"/>
        <xdr:cNvPicPr/>
      </xdr:nvPicPr>
      <xdr:blipFill>
        <a:blip xmlns:r="http://schemas.openxmlformats.org/officeDocument/2006/relationships" r:embed="rId6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2227" y="83063218"/>
          <a:ext cx="743732" cy="87421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260959</xdr:colOff>
      <xdr:row>413</xdr:row>
      <xdr:rowOff>26096</xdr:rowOff>
    </xdr:from>
    <xdr:to>
      <xdr:col>1</xdr:col>
      <xdr:colOff>1242034</xdr:colOff>
      <xdr:row>418</xdr:row>
      <xdr:rowOff>110778</xdr:rowOff>
    </xdr:to>
    <xdr:pic>
      <xdr:nvPicPr>
        <xdr:cNvPr id="76" name="Рисунок 75"/>
        <xdr:cNvPicPr/>
      </xdr:nvPicPr>
      <xdr:blipFill>
        <a:blip xmlns:r="http://schemas.openxmlformats.org/officeDocument/2006/relationships" r:embed="rId6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795" y="84107055"/>
          <a:ext cx="98107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300103</xdr:colOff>
      <xdr:row>419</xdr:row>
      <xdr:rowOff>104383</xdr:rowOff>
    </xdr:from>
    <xdr:to>
      <xdr:col>1</xdr:col>
      <xdr:colOff>1290703</xdr:colOff>
      <xdr:row>424</xdr:row>
      <xdr:rowOff>122389</xdr:rowOff>
    </xdr:to>
    <xdr:pic>
      <xdr:nvPicPr>
        <xdr:cNvPr id="77" name="Рисунок 76"/>
        <xdr:cNvPicPr/>
      </xdr:nvPicPr>
      <xdr:blipFill>
        <a:blip xmlns:r="http://schemas.openxmlformats.org/officeDocument/2006/relationships" r:embed="rId7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39" y="85385753"/>
          <a:ext cx="990600" cy="10096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404486</xdr:colOff>
      <xdr:row>425</xdr:row>
      <xdr:rowOff>91336</xdr:rowOff>
    </xdr:from>
    <xdr:to>
      <xdr:col>1</xdr:col>
      <xdr:colOff>1252211</xdr:colOff>
      <xdr:row>430</xdr:row>
      <xdr:rowOff>176017</xdr:rowOff>
    </xdr:to>
    <xdr:pic>
      <xdr:nvPicPr>
        <xdr:cNvPr id="78" name="Рисунок 77"/>
        <xdr:cNvPicPr/>
      </xdr:nvPicPr>
      <xdr:blipFill>
        <a:blip xmlns:r="http://schemas.openxmlformats.org/officeDocument/2006/relationships" r:embed="rId7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2" y="86573117"/>
          <a:ext cx="847725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456679</xdr:colOff>
      <xdr:row>431</xdr:row>
      <xdr:rowOff>117431</xdr:rowOff>
    </xdr:from>
    <xdr:to>
      <xdr:col>1</xdr:col>
      <xdr:colOff>1304404</xdr:colOff>
      <xdr:row>436</xdr:row>
      <xdr:rowOff>59237</xdr:rowOff>
    </xdr:to>
    <xdr:pic>
      <xdr:nvPicPr>
        <xdr:cNvPr id="79" name="Рисунок 78"/>
        <xdr:cNvPicPr/>
      </xdr:nvPicPr>
      <xdr:blipFill>
        <a:blip xmlns:r="http://schemas.openxmlformats.org/officeDocument/2006/relationships" r:embed="rId7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00515" y="87799623"/>
          <a:ext cx="84772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352294</xdr:colOff>
      <xdr:row>437</xdr:row>
      <xdr:rowOff>130479</xdr:rowOff>
    </xdr:from>
    <xdr:to>
      <xdr:col>1</xdr:col>
      <xdr:colOff>1175254</xdr:colOff>
      <xdr:row>442</xdr:row>
      <xdr:rowOff>53235</xdr:rowOff>
    </xdr:to>
    <xdr:pic>
      <xdr:nvPicPr>
        <xdr:cNvPr id="80" name="Рисунок 79"/>
        <xdr:cNvPicPr/>
      </xdr:nvPicPr>
      <xdr:blipFill>
        <a:blip xmlns:r="http://schemas.openxmlformats.org/officeDocument/2006/relationships" r:embed="rId7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30" y="89013082"/>
          <a:ext cx="82296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326199</xdr:colOff>
      <xdr:row>443</xdr:row>
      <xdr:rowOff>52191</xdr:rowOff>
    </xdr:from>
    <xdr:to>
      <xdr:col>1</xdr:col>
      <xdr:colOff>1221549</xdr:colOff>
      <xdr:row>448</xdr:row>
      <xdr:rowOff>174972</xdr:rowOff>
    </xdr:to>
    <xdr:pic>
      <xdr:nvPicPr>
        <xdr:cNvPr id="81" name="Рисунок 80"/>
        <xdr:cNvPicPr/>
      </xdr:nvPicPr>
      <xdr:blipFill>
        <a:blip xmlns:r="http://schemas.openxmlformats.org/officeDocument/2006/relationships" r:embed="rId7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5" y="90135205"/>
          <a:ext cx="895350" cy="11144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339247</xdr:colOff>
      <xdr:row>449</xdr:row>
      <xdr:rowOff>91334</xdr:rowOff>
    </xdr:from>
    <xdr:to>
      <xdr:col>1</xdr:col>
      <xdr:colOff>1213459</xdr:colOff>
      <xdr:row>454</xdr:row>
      <xdr:rowOff>195719</xdr:rowOff>
    </xdr:to>
    <xdr:pic>
      <xdr:nvPicPr>
        <xdr:cNvPr id="82" name="Рисунок 81"/>
        <xdr:cNvPicPr/>
      </xdr:nvPicPr>
      <xdr:blipFill>
        <a:blip xmlns:r="http://schemas.openxmlformats.org/officeDocument/2006/relationships" r:embed="rId7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3" y="91374759"/>
          <a:ext cx="874212" cy="109602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247910</xdr:colOff>
      <xdr:row>455</xdr:row>
      <xdr:rowOff>130479</xdr:rowOff>
    </xdr:from>
    <xdr:to>
      <xdr:col>1</xdr:col>
      <xdr:colOff>1265649</xdr:colOff>
      <xdr:row>460</xdr:row>
      <xdr:rowOff>52191</xdr:rowOff>
    </xdr:to>
    <xdr:pic>
      <xdr:nvPicPr>
        <xdr:cNvPr id="84" name="Рисунок 83"/>
        <xdr:cNvPicPr/>
      </xdr:nvPicPr>
      <xdr:blipFill>
        <a:blip xmlns:r="http://schemas.openxmlformats.org/officeDocument/2006/relationships" r:embed="rId7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6" y="92614315"/>
          <a:ext cx="1017739" cy="913356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461</xdr:row>
      <xdr:rowOff>26095</xdr:rowOff>
    </xdr:from>
    <xdr:to>
      <xdr:col>1</xdr:col>
      <xdr:colOff>1304794</xdr:colOff>
      <xdr:row>466</xdr:row>
      <xdr:rowOff>91335</xdr:rowOff>
    </xdr:to>
    <xdr:pic>
      <xdr:nvPicPr>
        <xdr:cNvPr id="85" name="Рисунок 84"/>
        <xdr:cNvPicPr/>
      </xdr:nvPicPr>
      <xdr:blipFill>
        <a:blip xmlns:r="http://schemas.openxmlformats.org/officeDocument/2006/relationships" r:embed="rId7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93710342"/>
          <a:ext cx="1069931" cy="105688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326198</xdr:colOff>
      <xdr:row>467</xdr:row>
      <xdr:rowOff>39144</xdr:rowOff>
    </xdr:from>
    <xdr:to>
      <xdr:col>1</xdr:col>
      <xdr:colOff>1202498</xdr:colOff>
      <xdr:row>472</xdr:row>
      <xdr:rowOff>190500</xdr:rowOff>
    </xdr:to>
    <xdr:pic>
      <xdr:nvPicPr>
        <xdr:cNvPr id="86" name="Рисунок 85"/>
        <xdr:cNvPicPr/>
      </xdr:nvPicPr>
      <xdr:blipFill>
        <a:blip xmlns:r="http://schemas.openxmlformats.org/officeDocument/2006/relationships" r:embed="rId7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4" y="94923802"/>
          <a:ext cx="876300" cy="11430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473</xdr:row>
      <xdr:rowOff>169624</xdr:rowOff>
    </xdr:from>
    <xdr:to>
      <xdr:col>1</xdr:col>
      <xdr:colOff>1143261</xdr:colOff>
      <xdr:row>478</xdr:row>
      <xdr:rowOff>159055</xdr:rowOff>
    </xdr:to>
    <xdr:pic>
      <xdr:nvPicPr>
        <xdr:cNvPr id="87" name="Рисунок 86"/>
        <xdr:cNvPicPr/>
      </xdr:nvPicPr>
      <xdr:blipFill>
        <a:blip xmlns:r="http://schemas.openxmlformats.org/officeDocument/2006/relationships" r:embed="rId7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96254692"/>
          <a:ext cx="895350" cy="9810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365343</xdr:colOff>
      <xdr:row>479</xdr:row>
      <xdr:rowOff>104384</xdr:rowOff>
    </xdr:from>
    <xdr:to>
      <xdr:col>1</xdr:col>
      <xdr:colOff>1184493</xdr:colOff>
      <xdr:row>484</xdr:row>
      <xdr:rowOff>179540</xdr:rowOff>
    </xdr:to>
    <xdr:pic>
      <xdr:nvPicPr>
        <xdr:cNvPr id="88" name="Рисунок 87"/>
        <xdr:cNvPicPr/>
      </xdr:nvPicPr>
      <xdr:blipFill>
        <a:blip xmlns:r="http://schemas.openxmlformats.org/officeDocument/2006/relationships" r:embed="rId8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9" y="97389863"/>
          <a:ext cx="81915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417533</xdr:colOff>
      <xdr:row>485</xdr:row>
      <xdr:rowOff>52191</xdr:rowOff>
    </xdr:from>
    <xdr:to>
      <xdr:col>1</xdr:col>
      <xdr:colOff>1174314</xdr:colOff>
      <xdr:row>490</xdr:row>
      <xdr:rowOff>117430</xdr:rowOff>
    </xdr:to>
    <xdr:pic>
      <xdr:nvPicPr>
        <xdr:cNvPr id="89" name="Рисунок 88"/>
        <xdr:cNvPicPr/>
      </xdr:nvPicPr>
      <xdr:blipFill>
        <a:blip xmlns:r="http://schemas.openxmlformats.org/officeDocument/2006/relationships" r:embed="rId8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369" y="98538081"/>
          <a:ext cx="756781" cy="105688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339246</xdr:colOff>
      <xdr:row>491</xdr:row>
      <xdr:rowOff>117432</xdr:rowOff>
    </xdr:from>
    <xdr:to>
      <xdr:col>1</xdr:col>
      <xdr:colOff>1291746</xdr:colOff>
      <xdr:row>496</xdr:row>
      <xdr:rowOff>68763</xdr:rowOff>
    </xdr:to>
    <xdr:pic>
      <xdr:nvPicPr>
        <xdr:cNvPr id="90" name="Рисунок 89"/>
        <xdr:cNvPicPr/>
      </xdr:nvPicPr>
      <xdr:blipFill>
        <a:blip xmlns:r="http://schemas.openxmlformats.org/officeDocument/2006/relationships" r:embed="rId8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2" y="99803733"/>
          <a:ext cx="95250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260959</xdr:colOff>
      <xdr:row>497</xdr:row>
      <xdr:rowOff>78288</xdr:rowOff>
    </xdr:from>
    <xdr:to>
      <xdr:col>1</xdr:col>
      <xdr:colOff>1261084</xdr:colOff>
      <xdr:row>502</xdr:row>
      <xdr:rowOff>86769</xdr:rowOff>
    </xdr:to>
    <xdr:pic>
      <xdr:nvPicPr>
        <xdr:cNvPr id="91" name="Рисунок 90"/>
        <xdr:cNvPicPr/>
      </xdr:nvPicPr>
      <xdr:blipFill>
        <a:blip xmlns:r="http://schemas.openxmlformats.org/officeDocument/2006/relationships" r:embed="rId8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795" y="100965000"/>
          <a:ext cx="10001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391438</xdr:colOff>
      <xdr:row>503</xdr:row>
      <xdr:rowOff>104384</xdr:rowOff>
    </xdr:from>
    <xdr:to>
      <xdr:col>1</xdr:col>
      <xdr:colOff>1267738</xdr:colOff>
      <xdr:row>508</xdr:row>
      <xdr:rowOff>189065</xdr:rowOff>
    </xdr:to>
    <xdr:pic>
      <xdr:nvPicPr>
        <xdr:cNvPr id="92" name="Рисунок 91"/>
        <xdr:cNvPicPr/>
      </xdr:nvPicPr>
      <xdr:blipFill>
        <a:blip xmlns:r="http://schemas.openxmlformats.org/officeDocument/2006/relationships" r:embed="rId8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274" y="102191507"/>
          <a:ext cx="8763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365342</xdr:colOff>
      <xdr:row>509</xdr:row>
      <xdr:rowOff>117433</xdr:rowOff>
    </xdr:from>
    <xdr:to>
      <xdr:col>1</xdr:col>
      <xdr:colOff>1422225</xdr:colOff>
      <xdr:row>514</xdr:row>
      <xdr:rowOff>169624</xdr:rowOff>
    </xdr:to>
    <xdr:pic>
      <xdr:nvPicPr>
        <xdr:cNvPr id="93" name="Рисунок 92"/>
        <xdr:cNvPicPr/>
      </xdr:nvPicPr>
      <xdr:blipFill>
        <a:blip xmlns:r="http://schemas.openxmlformats.org/officeDocument/2006/relationships" r:embed="rId8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8" y="103404967"/>
          <a:ext cx="1056883" cy="104383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417534</xdr:colOff>
      <xdr:row>515</xdr:row>
      <xdr:rowOff>13047</xdr:rowOff>
    </xdr:from>
    <xdr:to>
      <xdr:col>1</xdr:col>
      <xdr:colOff>1487466</xdr:colOff>
      <xdr:row>520</xdr:row>
      <xdr:rowOff>52190</xdr:rowOff>
    </xdr:to>
    <xdr:pic>
      <xdr:nvPicPr>
        <xdr:cNvPr id="94" name="Рисунок 93"/>
        <xdr:cNvPicPr/>
      </xdr:nvPicPr>
      <xdr:blipFill>
        <a:blip xmlns:r="http://schemas.openxmlformats.org/officeDocument/2006/relationships" r:embed="rId8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1370" y="104500992"/>
          <a:ext cx="1069932" cy="103078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339247</xdr:colOff>
      <xdr:row>521</xdr:row>
      <xdr:rowOff>65240</xdr:rowOff>
    </xdr:from>
    <xdr:to>
      <xdr:col>1</xdr:col>
      <xdr:colOff>1339372</xdr:colOff>
      <xdr:row>526</xdr:row>
      <xdr:rowOff>73721</xdr:rowOff>
    </xdr:to>
    <xdr:pic>
      <xdr:nvPicPr>
        <xdr:cNvPr id="95" name="Рисунок 94"/>
        <xdr:cNvPicPr/>
      </xdr:nvPicPr>
      <xdr:blipFill>
        <a:blip xmlns:r="http://schemas.openxmlformats.org/officeDocument/2006/relationships" r:embed="rId8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3" y="105753596"/>
          <a:ext cx="1000125" cy="10001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274006</xdr:colOff>
      <xdr:row>527</xdr:row>
      <xdr:rowOff>182670</xdr:rowOff>
    </xdr:from>
    <xdr:to>
      <xdr:col>1</xdr:col>
      <xdr:colOff>1265649</xdr:colOff>
      <xdr:row>532</xdr:row>
      <xdr:rowOff>-1</xdr:rowOff>
    </xdr:to>
    <xdr:pic>
      <xdr:nvPicPr>
        <xdr:cNvPr id="97" name="Рисунок 96"/>
        <xdr:cNvPicPr/>
      </xdr:nvPicPr>
      <xdr:blipFill>
        <a:blip xmlns:r="http://schemas.openxmlformats.org/officeDocument/2006/relationships" r:embed="rId8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842" y="107071437"/>
          <a:ext cx="991643" cy="80897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404485</xdr:colOff>
      <xdr:row>533</xdr:row>
      <xdr:rowOff>143527</xdr:rowOff>
    </xdr:from>
    <xdr:to>
      <xdr:col>1</xdr:col>
      <xdr:colOff>1056882</xdr:colOff>
      <xdr:row>538</xdr:row>
      <xdr:rowOff>143527</xdr:rowOff>
    </xdr:to>
    <xdr:pic>
      <xdr:nvPicPr>
        <xdr:cNvPr id="99" name="Рисунок 98"/>
        <xdr:cNvPicPr/>
      </xdr:nvPicPr>
      <xdr:blipFill>
        <a:blip xmlns:r="http://schemas.openxmlformats.org/officeDocument/2006/relationships" r:embed="rId8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1" y="108232705"/>
          <a:ext cx="652397" cy="99164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339247</xdr:colOff>
      <xdr:row>539</xdr:row>
      <xdr:rowOff>78288</xdr:rowOff>
    </xdr:from>
    <xdr:to>
      <xdr:col>1</xdr:col>
      <xdr:colOff>1025047</xdr:colOff>
      <xdr:row>544</xdr:row>
      <xdr:rowOff>162969</xdr:rowOff>
    </xdr:to>
    <xdr:pic>
      <xdr:nvPicPr>
        <xdr:cNvPr id="100" name="Рисунок 99"/>
        <xdr:cNvPicPr/>
      </xdr:nvPicPr>
      <xdr:blipFill>
        <a:blip xmlns:r="http://schemas.openxmlformats.org/officeDocument/2006/relationships" r:embed="rId9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3" y="109367877"/>
          <a:ext cx="6858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404486</xdr:colOff>
      <xdr:row>545</xdr:row>
      <xdr:rowOff>130477</xdr:rowOff>
    </xdr:from>
    <xdr:to>
      <xdr:col>1</xdr:col>
      <xdr:colOff>1122123</xdr:colOff>
      <xdr:row>550</xdr:row>
      <xdr:rowOff>104383</xdr:rowOff>
    </xdr:to>
    <xdr:pic>
      <xdr:nvPicPr>
        <xdr:cNvPr id="101" name="Рисунок 100"/>
        <xdr:cNvPicPr/>
      </xdr:nvPicPr>
      <xdr:blipFill>
        <a:blip xmlns:r="http://schemas.openxmlformats.org/officeDocument/2006/relationships" r:embed="rId9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2" y="110620477"/>
          <a:ext cx="717637" cy="965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326198</xdr:colOff>
      <xdr:row>551</xdr:row>
      <xdr:rowOff>130479</xdr:rowOff>
    </xdr:from>
    <xdr:to>
      <xdr:col>1</xdr:col>
      <xdr:colOff>1212023</xdr:colOff>
      <xdr:row>556</xdr:row>
      <xdr:rowOff>24661</xdr:rowOff>
    </xdr:to>
    <xdr:pic>
      <xdr:nvPicPr>
        <xdr:cNvPr id="102" name="Рисунок 101"/>
        <xdr:cNvPicPr/>
      </xdr:nvPicPr>
      <xdr:blipFill>
        <a:blip xmlns:r="http://schemas.openxmlformats.org/officeDocument/2006/relationships" r:embed="rId9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4" y="111820890"/>
          <a:ext cx="885825" cy="8858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391439</xdr:colOff>
      <xdr:row>557</xdr:row>
      <xdr:rowOff>104383</xdr:rowOff>
    </xdr:from>
    <xdr:to>
      <xdr:col>1</xdr:col>
      <xdr:colOff>972464</xdr:colOff>
      <xdr:row>562</xdr:row>
      <xdr:rowOff>160490</xdr:rowOff>
    </xdr:to>
    <xdr:pic>
      <xdr:nvPicPr>
        <xdr:cNvPr id="104" name="Рисунок 103"/>
        <xdr:cNvPicPr/>
      </xdr:nvPicPr>
      <xdr:blipFill>
        <a:blip xmlns:r="http://schemas.openxmlformats.org/officeDocument/2006/relationships" r:embed="rId9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275" y="112995205"/>
          <a:ext cx="581025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260959</xdr:colOff>
      <xdr:row>563</xdr:row>
      <xdr:rowOff>91335</xdr:rowOff>
    </xdr:from>
    <xdr:to>
      <xdr:col>1</xdr:col>
      <xdr:colOff>1232509</xdr:colOff>
      <xdr:row>568</xdr:row>
      <xdr:rowOff>14092</xdr:rowOff>
    </xdr:to>
    <xdr:pic>
      <xdr:nvPicPr>
        <xdr:cNvPr id="105" name="Рисунок 104"/>
        <xdr:cNvPicPr/>
      </xdr:nvPicPr>
      <xdr:blipFill>
        <a:blip xmlns:r="http://schemas.openxmlformats.org/officeDocument/2006/relationships" r:embed="rId9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795" y="114182568"/>
          <a:ext cx="97155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195719</xdr:colOff>
      <xdr:row>569</xdr:row>
      <xdr:rowOff>182671</xdr:rowOff>
    </xdr:from>
    <xdr:to>
      <xdr:col>1</xdr:col>
      <xdr:colOff>1367294</xdr:colOff>
      <xdr:row>574</xdr:row>
      <xdr:rowOff>86377</xdr:rowOff>
    </xdr:to>
    <xdr:pic>
      <xdr:nvPicPr>
        <xdr:cNvPr id="107" name="Рисунок 106"/>
        <xdr:cNvPicPr/>
      </xdr:nvPicPr>
      <xdr:blipFill>
        <a:blip xmlns:r="http://schemas.openxmlformats.org/officeDocument/2006/relationships" r:embed="rId9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9555" y="115474315"/>
          <a:ext cx="1171575" cy="8953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182672</xdr:colOff>
      <xdr:row>575</xdr:row>
      <xdr:rowOff>117431</xdr:rowOff>
    </xdr:from>
    <xdr:to>
      <xdr:col>1</xdr:col>
      <xdr:colOff>1325672</xdr:colOff>
      <xdr:row>580</xdr:row>
      <xdr:rowOff>116387</xdr:rowOff>
    </xdr:to>
    <xdr:pic>
      <xdr:nvPicPr>
        <xdr:cNvPr id="108" name="Рисунок 107"/>
        <xdr:cNvPicPr/>
      </xdr:nvPicPr>
      <xdr:blipFill>
        <a:blip xmlns:r="http://schemas.openxmlformats.org/officeDocument/2006/relationships" r:embed="rId9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6508" y="116609486"/>
          <a:ext cx="11430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404487</xdr:colOff>
      <xdr:row>581</xdr:row>
      <xdr:rowOff>117431</xdr:rowOff>
    </xdr:from>
    <xdr:to>
      <xdr:col>1</xdr:col>
      <xdr:colOff>1166487</xdr:colOff>
      <xdr:row>586</xdr:row>
      <xdr:rowOff>192587</xdr:rowOff>
    </xdr:to>
    <xdr:pic>
      <xdr:nvPicPr>
        <xdr:cNvPr id="109" name="Рисунок 108"/>
        <xdr:cNvPicPr/>
      </xdr:nvPicPr>
      <xdr:blipFill>
        <a:blip xmlns:r="http://schemas.openxmlformats.org/officeDocument/2006/relationships" r:embed="rId9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3" y="117809897"/>
          <a:ext cx="762000" cy="10668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156576</xdr:colOff>
      <xdr:row>587</xdr:row>
      <xdr:rowOff>143527</xdr:rowOff>
    </xdr:from>
    <xdr:to>
      <xdr:col>1</xdr:col>
      <xdr:colOff>1222106</xdr:colOff>
      <xdr:row>592</xdr:row>
      <xdr:rowOff>113908</xdr:rowOff>
    </xdr:to>
    <xdr:pic>
      <xdr:nvPicPr>
        <xdr:cNvPr id="110" name="Рисунок 109"/>
        <xdr:cNvPicPr/>
      </xdr:nvPicPr>
      <xdr:blipFill>
        <a:blip xmlns:r="http://schemas.openxmlformats.org/officeDocument/2006/relationships" r:embed="rId9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00412" y="119036404"/>
          <a:ext cx="1065530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593</xdr:row>
      <xdr:rowOff>130479</xdr:rowOff>
    </xdr:from>
    <xdr:to>
      <xdr:col>1</xdr:col>
      <xdr:colOff>1206413</xdr:colOff>
      <xdr:row>598</xdr:row>
      <xdr:rowOff>72285</xdr:rowOff>
    </xdr:to>
    <xdr:pic>
      <xdr:nvPicPr>
        <xdr:cNvPr id="111" name="Рисунок 110"/>
        <xdr:cNvPicPr/>
      </xdr:nvPicPr>
      <xdr:blipFill>
        <a:blip xmlns:r="http://schemas.openxmlformats.org/officeDocument/2006/relationships" r:embed="rId9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120223767"/>
          <a:ext cx="971550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599</xdr:row>
      <xdr:rowOff>91335</xdr:rowOff>
    </xdr:from>
    <xdr:to>
      <xdr:col>1</xdr:col>
      <xdr:colOff>1187363</xdr:colOff>
      <xdr:row>604</xdr:row>
      <xdr:rowOff>52191</xdr:rowOff>
    </xdr:to>
    <xdr:pic>
      <xdr:nvPicPr>
        <xdr:cNvPr id="112" name="Рисунок 111"/>
        <xdr:cNvPicPr/>
      </xdr:nvPicPr>
      <xdr:blipFill>
        <a:blip xmlns:r="http://schemas.openxmlformats.org/officeDocument/2006/relationships" r:embed="rId10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121385034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208767</xdr:colOff>
      <xdr:row>605</xdr:row>
      <xdr:rowOff>13047</xdr:rowOff>
    </xdr:from>
    <xdr:to>
      <xdr:col>1</xdr:col>
      <xdr:colOff>1361292</xdr:colOff>
      <xdr:row>610</xdr:row>
      <xdr:rowOff>154878</xdr:rowOff>
    </xdr:to>
    <xdr:pic>
      <xdr:nvPicPr>
        <xdr:cNvPr id="113" name="Рисунок 112"/>
        <xdr:cNvPicPr/>
      </xdr:nvPicPr>
      <xdr:blipFill>
        <a:blip xmlns:r="http://schemas.openxmlformats.org/officeDocument/2006/relationships" r:embed="rId10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603" y="122507157"/>
          <a:ext cx="1152525" cy="11334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611</xdr:row>
      <xdr:rowOff>130479</xdr:rowOff>
    </xdr:from>
    <xdr:to>
      <xdr:col>1</xdr:col>
      <xdr:colOff>1390911</xdr:colOff>
      <xdr:row>616</xdr:row>
      <xdr:rowOff>129435</xdr:rowOff>
    </xdr:to>
    <xdr:pic>
      <xdr:nvPicPr>
        <xdr:cNvPr id="114" name="Рисунок 113"/>
        <xdr:cNvPicPr/>
      </xdr:nvPicPr>
      <xdr:blipFill>
        <a:blip xmlns:r="http://schemas.openxmlformats.org/officeDocument/2006/relationships" r:embed="rId10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123825000"/>
          <a:ext cx="1143000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208767</xdr:colOff>
      <xdr:row>618</xdr:row>
      <xdr:rowOff>13048</xdr:rowOff>
    </xdr:from>
    <xdr:to>
      <xdr:col>1</xdr:col>
      <xdr:colOff>1351767</xdr:colOff>
      <xdr:row>622</xdr:row>
      <xdr:rowOff>17223</xdr:rowOff>
    </xdr:to>
    <xdr:pic>
      <xdr:nvPicPr>
        <xdr:cNvPr id="115" name="Рисунок 114"/>
        <xdr:cNvPicPr/>
      </xdr:nvPicPr>
      <xdr:blipFill>
        <a:blip xmlns:r="http://schemas.openxmlformats.org/officeDocument/2006/relationships" r:embed="rId10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603" y="125103699"/>
          <a:ext cx="1143000" cy="8001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623</xdr:row>
      <xdr:rowOff>117433</xdr:rowOff>
    </xdr:from>
    <xdr:to>
      <xdr:col>1</xdr:col>
      <xdr:colOff>1295661</xdr:colOff>
      <xdr:row>628</xdr:row>
      <xdr:rowOff>87814</xdr:rowOff>
    </xdr:to>
    <xdr:pic>
      <xdr:nvPicPr>
        <xdr:cNvPr id="116" name="Рисунок 115"/>
        <xdr:cNvPicPr/>
      </xdr:nvPicPr>
      <xdr:blipFill>
        <a:blip xmlns:r="http://schemas.openxmlformats.org/officeDocument/2006/relationships" r:embed="rId10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126212775"/>
          <a:ext cx="1047750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326199</xdr:colOff>
      <xdr:row>629</xdr:row>
      <xdr:rowOff>91336</xdr:rowOff>
    </xdr:from>
    <xdr:to>
      <xdr:col>1</xdr:col>
      <xdr:colOff>1164399</xdr:colOff>
      <xdr:row>634</xdr:row>
      <xdr:rowOff>156967</xdr:rowOff>
    </xdr:to>
    <xdr:pic>
      <xdr:nvPicPr>
        <xdr:cNvPr id="117" name="Рисунок 116"/>
        <xdr:cNvPicPr/>
      </xdr:nvPicPr>
      <xdr:blipFill>
        <a:blip xmlns:r="http://schemas.openxmlformats.org/officeDocument/2006/relationships" r:embed="rId10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5" y="127387089"/>
          <a:ext cx="838200" cy="10572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339246</xdr:colOff>
      <xdr:row>635</xdr:row>
      <xdr:rowOff>143528</xdr:rowOff>
    </xdr:from>
    <xdr:to>
      <xdr:col>1</xdr:col>
      <xdr:colOff>1272696</xdr:colOff>
      <xdr:row>639</xdr:row>
      <xdr:rowOff>195328</xdr:rowOff>
    </xdr:to>
    <xdr:pic>
      <xdr:nvPicPr>
        <xdr:cNvPr id="118" name="Рисунок 117"/>
        <xdr:cNvPicPr/>
      </xdr:nvPicPr>
      <xdr:blipFill>
        <a:blip xmlns:r="http://schemas.openxmlformats.org/officeDocument/2006/relationships" r:embed="rId10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2" y="128639692"/>
          <a:ext cx="933450" cy="8477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365342</xdr:colOff>
      <xdr:row>642</xdr:row>
      <xdr:rowOff>-1</xdr:rowOff>
    </xdr:from>
    <xdr:to>
      <xdr:col>1</xdr:col>
      <xdr:colOff>1298792</xdr:colOff>
      <xdr:row>646</xdr:row>
      <xdr:rowOff>147049</xdr:rowOff>
    </xdr:to>
    <xdr:pic>
      <xdr:nvPicPr>
        <xdr:cNvPr id="119" name="Рисунок 118"/>
        <xdr:cNvPicPr/>
      </xdr:nvPicPr>
      <xdr:blipFill>
        <a:blip xmlns:r="http://schemas.openxmlformats.org/officeDocument/2006/relationships" r:embed="rId10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8" y="129892294"/>
          <a:ext cx="933450" cy="9429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313151</xdr:colOff>
      <xdr:row>647</xdr:row>
      <xdr:rowOff>143528</xdr:rowOff>
    </xdr:from>
    <xdr:to>
      <xdr:col>1</xdr:col>
      <xdr:colOff>1265651</xdr:colOff>
      <xdr:row>652</xdr:row>
      <xdr:rowOff>104384</xdr:rowOff>
    </xdr:to>
    <xdr:pic>
      <xdr:nvPicPr>
        <xdr:cNvPr id="121" name="Рисунок 120"/>
        <xdr:cNvPicPr/>
      </xdr:nvPicPr>
      <xdr:blipFill>
        <a:blip xmlns:r="http://schemas.openxmlformats.org/officeDocument/2006/relationships" r:embed="rId10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87" y="131040514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326199</xdr:colOff>
      <xdr:row>653</xdr:row>
      <xdr:rowOff>156576</xdr:rowOff>
    </xdr:from>
    <xdr:to>
      <xdr:col>1</xdr:col>
      <xdr:colOff>1200411</xdr:colOff>
      <xdr:row>658</xdr:row>
      <xdr:rowOff>39144</xdr:rowOff>
    </xdr:to>
    <xdr:pic>
      <xdr:nvPicPr>
        <xdr:cNvPr id="122" name="Рисунок 121"/>
        <xdr:cNvPicPr/>
      </xdr:nvPicPr>
      <xdr:blipFill>
        <a:blip xmlns:r="http://schemas.openxmlformats.org/officeDocument/2006/relationships" r:embed="rId10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5" y="132253973"/>
          <a:ext cx="874212" cy="874212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247910</xdr:colOff>
      <xdr:row>659</xdr:row>
      <xdr:rowOff>130480</xdr:rowOff>
    </xdr:from>
    <xdr:to>
      <xdr:col>1</xdr:col>
      <xdr:colOff>1226505</xdr:colOff>
      <xdr:row>664</xdr:row>
      <xdr:rowOff>0</xdr:rowOff>
    </xdr:to>
    <xdr:pic>
      <xdr:nvPicPr>
        <xdr:cNvPr id="123" name="Рисунок 122"/>
        <xdr:cNvPicPr/>
      </xdr:nvPicPr>
      <xdr:blipFill>
        <a:blip xmlns:r="http://schemas.openxmlformats.org/officeDocument/2006/relationships" r:embed="rId1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6" y="133428288"/>
          <a:ext cx="978595" cy="86116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352294</xdr:colOff>
      <xdr:row>665</xdr:row>
      <xdr:rowOff>78289</xdr:rowOff>
    </xdr:from>
    <xdr:to>
      <xdr:col>1</xdr:col>
      <xdr:colOff>1148219</xdr:colOff>
      <xdr:row>670</xdr:row>
      <xdr:rowOff>65240</xdr:rowOff>
    </xdr:to>
    <xdr:pic>
      <xdr:nvPicPr>
        <xdr:cNvPr id="124" name="Рисунок 123"/>
        <xdr:cNvPicPr/>
      </xdr:nvPicPr>
      <xdr:blipFill>
        <a:blip xmlns:r="http://schemas.openxmlformats.org/officeDocument/2006/relationships" r:embed="rId11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30" y="134576508"/>
          <a:ext cx="795925" cy="978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671</xdr:row>
      <xdr:rowOff>195717</xdr:rowOff>
    </xdr:from>
    <xdr:to>
      <xdr:col>1</xdr:col>
      <xdr:colOff>1004691</xdr:colOff>
      <xdr:row>676</xdr:row>
      <xdr:rowOff>117430</xdr:rowOff>
    </xdr:to>
    <xdr:pic>
      <xdr:nvPicPr>
        <xdr:cNvPr id="126" name="Рисунок 125"/>
        <xdr:cNvPicPr/>
      </xdr:nvPicPr>
      <xdr:blipFill>
        <a:blip xmlns:r="http://schemas.openxmlformats.org/officeDocument/2006/relationships" r:embed="rId1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135894347"/>
          <a:ext cx="769828" cy="913357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208768</xdr:colOff>
      <xdr:row>677</xdr:row>
      <xdr:rowOff>65241</xdr:rowOff>
    </xdr:from>
    <xdr:to>
      <xdr:col>1</xdr:col>
      <xdr:colOff>1122123</xdr:colOff>
      <xdr:row>682</xdr:row>
      <xdr:rowOff>117431</xdr:rowOff>
    </xdr:to>
    <xdr:pic>
      <xdr:nvPicPr>
        <xdr:cNvPr id="127" name="Рисунок 126"/>
        <xdr:cNvPicPr/>
      </xdr:nvPicPr>
      <xdr:blipFill>
        <a:blip xmlns:r="http://schemas.openxmlformats.org/officeDocument/2006/relationships" r:embed="rId1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52604" y="136964282"/>
          <a:ext cx="913355" cy="1043834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247911</xdr:colOff>
      <xdr:row>684</xdr:row>
      <xdr:rowOff>0</xdr:rowOff>
    </xdr:from>
    <xdr:to>
      <xdr:col>1</xdr:col>
      <xdr:colOff>1162311</xdr:colOff>
      <xdr:row>688</xdr:row>
      <xdr:rowOff>118475</xdr:rowOff>
    </xdr:to>
    <xdr:pic>
      <xdr:nvPicPr>
        <xdr:cNvPr id="128" name="Рисунок 127"/>
        <xdr:cNvPicPr/>
      </xdr:nvPicPr>
      <xdr:blipFill>
        <a:blip xmlns:r="http://schemas.openxmlformats.org/officeDocument/2006/relationships" r:embed="rId1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91747" y="138295171"/>
          <a:ext cx="914400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365343</xdr:colOff>
      <xdr:row>689</xdr:row>
      <xdr:rowOff>91335</xdr:rowOff>
    </xdr:from>
    <xdr:to>
      <xdr:col>1</xdr:col>
      <xdr:colOff>1079718</xdr:colOff>
      <xdr:row>693</xdr:row>
      <xdr:rowOff>106941</xdr:rowOff>
    </xdr:to>
    <xdr:pic>
      <xdr:nvPicPr>
        <xdr:cNvPr id="129" name="Рисунок 128"/>
        <xdr:cNvPicPr/>
      </xdr:nvPicPr>
      <xdr:blipFill>
        <a:blip xmlns:r="http://schemas.openxmlformats.org/officeDocument/2006/relationships" r:embed="rId1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9" y="139391198"/>
          <a:ext cx="714375" cy="81153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391439</xdr:colOff>
      <xdr:row>695</xdr:row>
      <xdr:rowOff>104383</xdr:rowOff>
    </xdr:from>
    <xdr:to>
      <xdr:col>1</xdr:col>
      <xdr:colOff>1296314</xdr:colOff>
      <xdr:row>700</xdr:row>
      <xdr:rowOff>46190</xdr:rowOff>
    </xdr:to>
    <xdr:pic>
      <xdr:nvPicPr>
        <xdr:cNvPr id="131" name="Рисунок 130"/>
        <xdr:cNvPicPr/>
      </xdr:nvPicPr>
      <xdr:blipFill>
        <a:blip xmlns:r="http://schemas.openxmlformats.org/officeDocument/2006/relationships" r:embed="rId1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5275" y="140604657"/>
          <a:ext cx="904875" cy="9334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339247</xdr:colOff>
      <xdr:row>701</xdr:row>
      <xdr:rowOff>117431</xdr:rowOff>
    </xdr:from>
    <xdr:to>
      <xdr:col>1</xdr:col>
      <xdr:colOff>1101247</xdr:colOff>
      <xdr:row>706</xdr:row>
      <xdr:rowOff>173538</xdr:rowOff>
    </xdr:to>
    <xdr:pic>
      <xdr:nvPicPr>
        <xdr:cNvPr id="132" name="Рисунок 131"/>
        <xdr:cNvPicPr/>
      </xdr:nvPicPr>
      <xdr:blipFill>
        <a:blip xmlns:r="http://schemas.openxmlformats.org/officeDocument/2006/relationships" r:embed="rId1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3083" y="141818116"/>
          <a:ext cx="762000" cy="10477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274006</xdr:colOff>
      <xdr:row>707</xdr:row>
      <xdr:rowOff>78287</xdr:rowOff>
    </xdr:from>
    <xdr:to>
      <xdr:col>1</xdr:col>
      <xdr:colOff>1121731</xdr:colOff>
      <xdr:row>712</xdr:row>
      <xdr:rowOff>39144</xdr:rowOff>
    </xdr:to>
    <xdr:pic>
      <xdr:nvPicPr>
        <xdr:cNvPr id="133" name="Рисунок 132"/>
        <xdr:cNvPicPr/>
      </xdr:nvPicPr>
      <xdr:blipFill>
        <a:blip xmlns:r="http://schemas.openxmlformats.org/officeDocument/2006/relationships" r:embed="rId1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7842" y="142979383"/>
          <a:ext cx="847725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326199</xdr:colOff>
      <xdr:row>713</xdr:row>
      <xdr:rowOff>78287</xdr:rowOff>
    </xdr:from>
    <xdr:to>
      <xdr:col>1</xdr:col>
      <xdr:colOff>1231074</xdr:colOff>
      <xdr:row>718</xdr:row>
      <xdr:rowOff>124868</xdr:rowOff>
    </xdr:to>
    <xdr:pic>
      <xdr:nvPicPr>
        <xdr:cNvPr id="134" name="Рисунок 133"/>
        <xdr:cNvPicPr/>
      </xdr:nvPicPr>
      <xdr:blipFill>
        <a:blip xmlns:r="http://schemas.openxmlformats.org/officeDocument/2006/relationships" r:embed="rId1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5" y="144179794"/>
          <a:ext cx="904875" cy="10382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352295</xdr:colOff>
      <xdr:row>719</xdr:row>
      <xdr:rowOff>104383</xdr:rowOff>
    </xdr:from>
    <xdr:to>
      <xdr:col>1</xdr:col>
      <xdr:colOff>1109075</xdr:colOff>
      <xdr:row>724</xdr:row>
      <xdr:rowOff>13047</xdr:rowOff>
    </xdr:to>
    <xdr:pic>
      <xdr:nvPicPr>
        <xdr:cNvPr id="135" name="Рисунок 134"/>
        <xdr:cNvPicPr/>
      </xdr:nvPicPr>
      <xdr:blipFill>
        <a:blip xmlns:r="http://schemas.openxmlformats.org/officeDocument/2006/relationships" r:embed="rId1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31" y="145406301"/>
          <a:ext cx="756780" cy="900308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300103</xdr:colOff>
      <xdr:row>725</xdr:row>
      <xdr:rowOff>65240</xdr:rowOff>
    </xdr:from>
    <xdr:to>
      <xdr:col>1</xdr:col>
      <xdr:colOff>1214503</xdr:colOff>
      <xdr:row>730</xdr:row>
      <xdr:rowOff>159446</xdr:rowOff>
    </xdr:to>
    <xdr:pic>
      <xdr:nvPicPr>
        <xdr:cNvPr id="136" name="Рисунок 135"/>
        <xdr:cNvPicPr/>
      </xdr:nvPicPr>
      <xdr:blipFill>
        <a:blip xmlns:r="http://schemas.openxmlformats.org/officeDocument/2006/relationships" r:embed="rId1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39" y="146567569"/>
          <a:ext cx="914400" cy="1085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313150</xdr:colOff>
      <xdr:row>731</xdr:row>
      <xdr:rowOff>91335</xdr:rowOff>
    </xdr:from>
    <xdr:to>
      <xdr:col>1</xdr:col>
      <xdr:colOff>1218025</xdr:colOff>
      <xdr:row>736</xdr:row>
      <xdr:rowOff>90291</xdr:rowOff>
    </xdr:to>
    <xdr:pic>
      <xdr:nvPicPr>
        <xdr:cNvPr id="137" name="Рисунок 136"/>
        <xdr:cNvPicPr/>
      </xdr:nvPicPr>
      <xdr:blipFill>
        <a:blip xmlns:r="http://schemas.openxmlformats.org/officeDocument/2006/relationships" r:embed="rId1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86" y="147794075"/>
          <a:ext cx="904875" cy="9906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326199</xdr:colOff>
      <xdr:row>737</xdr:row>
      <xdr:rowOff>130479</xdr:rowOff>
    </xdr:from>
    <xdr:to>
      <xdr:col>1</xdr:col>
      <xdr:colOff>1096027</xdr:colOff>
      <xdr:row>742</xdr:row>
      <xdr:rowOff>104384</xdr:rowOff>
    </xdr:to>
    <xdr:pic>
      <xdr:nvPicPr>
        <xdr:cNvPr id="139" name="Рисунок 138"/>
        <xdr:cNvPicPr/>
      </xdr:nvPicPr>
      <xdr:blipFill>
        <a:blip xmlns:r="http://schemas.openxmlformats.org/officeDocument/2006/relationships" r:embed="rId1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70035" y="149033630"/>
          <a:ext cx="769828" cy="965549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365343</xdr:colOff>
      <xdr:row>743</xdr:row>
      <xdr:rowOff>104383</xdr:rowOff>
    </xdr:from>
    <xdr:to>
      <xdr:col>1</xdr:col>
      <xdr:colOff>1136868</xdr:colOff>
      <xdr:row>748</xdr:row>
      <xdr:rowOff>74764</xdr:rowOff>
    </xdr:to>
    <xdr:pic>
      <xdr:nvPicPr>
        <xdr:cNvPr id="140" name="Рисунок 139"/>
        <xdr:cNvPicPr/>
      </xdr:nvPicPr>
      <xdr:blipFill>
        <a:blip xmlns:r="http://schemas.openxmlformats.org/officeDocument/2006/relationships" r:embed="rId1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9" y="150207945"/>
          <a:ext cx="771525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404486</xdr:colOff>
      <xdr:row>749</xdr:row>
      <xdr:rowOff>91335</xdr:rowOff>
    </xdr:from>
    <xdr:to>
      <xdr:col>1</xdr:col>
      <xdr:colOff>1223636</xdr:colOff>
      <xdr:row>753</xdr:row>
      <xdr:rowOff>124085</xdr:rowOff>
    </xdr:to>
    <xdr:pic>
      <xdr:nvPicPr>
        <xdr:cNvPr id="141" name="Рисунок 140"/>
        <xdr:cNvPicPr/>
      </xdr:nvPicPr>
      <xdr:blipFill>
        <a:blip xmlns:r="http://schemas.openxmlformats.org/officeDocument/2006/relationships" r:embed="rId1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2" y="151395308"/>
          <a:ext cx="819150" cy="82867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313150</xdr:colOff>
      <xdr:row>755</xdr:row>
      <xdr:rowOff>104383</xdr:rowOff>
    </xdr:from>
    <xdr:to>
      <xdr:col>1</xdr:col>
      <xdr:colOff>1160875</xdr:colOff>
      <xdr:row>759</xdr:row>
      <xdr:rowOff>146658</xdr:rowOff>
    </xdr:to>
    <xdr:pic>
      <xdr:nvPicPr>
        <xdr:cNvPr id="142" name="Рисунок 141"/>
        <xdr:cNvPicPr/>
      </xdr:nvPicPr>
      <xdr:blipFill>
        <a:blip xmlns:r="http://schemas.openxmlformats.org/officeDocument/2006/relationships" r:embed="rId1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6986" y="152608767"/>
          <a:ext cx="847725" cy="83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287053</xdr:colOff>
      <xdr:row>761</xdr:row>
      <xdr:rowOff>78288</xdr:rowOff>
    </xdr:from>
    <xdr:to>
      <xdr:col>1</xdr:col>
      <xdr:colOff>1148218</xdr:colOff>
      <xdr:row>766</xdr:row>
      <xdr:rowOff>65239</xdr:rowOff>
    </xdr:to>
    <xdr:pic>
      <xdr:nvPicPr>
        <xdr:cNvPr id="143" name="Рисунок 142"/>
        <xdr:cNvPicPr/>
      </xdr:nvPicPr>
      <xdr:blipFill>
        <a:blip xmlns:r="http://schemas.openxmlformats.org/officeDocument/2006/relationships" r:embed="rId1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889" y="153783083"/>
          <a:ext cx="861165" cy="97859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221815</xdr:colOff>
      <xdr:row>767</xdr:row>
      <xdr:rowOff>91337</xdr:rowOff>
    </xdr:from>
    <xdr:to>
      <xdr:col>1</xdr:col>
      <xdr:colOff>1200411</xdr:colOff>
      <xdr:row>771</xdr:row>
      <xdr:rowOff>156575</xdr:rowOff>
    </xdr:to>
    <xdr:pic>
      <xdr:nvPicPr>
        <xdr:cNvPr id="144" name="Рисунок 143"/>
        <xdr:cNvPicPr/>
      </xdr:nvPicPr>
      <xdr:blipFill>
        <a:blip xmlns:r="http://schemas.openxmlformats.org/officeDocument/2006/relationships" r:embed="rId1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651" y="154996542"/>
          <a:ext cx="978596" cy="861163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774</xdr:row>
      <xdr:rowOff>13048</xdr:rowOff>
    </xdr:from>
    <xdr:to>
      <xdr:col>1</xdr:col>
      <xdr:colOff>1177838</xdr:colOff>
      <xdr:row>777</xdr:row>
      <xdr:rowOff>193892</xdr:rowOff>
    </xdr:to>
    <xdr:pic>
      <xdr:nvPicPr>
        <xdr:cNvPr id="145" name="Рисунок 144"/>
        <xdr:cNvPicPr/>
      </xdr:nvPicPr>
      <xdr:blipFill>
        <a:blip xmlns:r="http://schemas.openxmlformats.org/officeDocument/2006/relationships" r:embed="rId1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156314384"/>
          <a:ext cx="942975" cy="7810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300103</xdr:colOff>
      <xdr:row>779</xdr:row>
      <xdr:rowOff>182672</xdr:rowOff>
    </xdr:from>
    <xdr:to>
      <xdr:col>1</xdr:col>
      <xdr:colOff>1090678</xdr:colOff>
      <xdr:row>784</xdr:row>
      <xdr:rowOff>48278</xdr:rowOff>
    </xdr:to>
    <xdr:pic>
      <xdr:nvPicPr>
        <xdr:cNvPr id="146" name="Рисунок 145"/>
        <xdr:cNvPicPr/>
      </xdr:nvPicPr>
      <xdr:blipFill>
        <a:blip xmlns:r="http://schemas.openxmlformats.org/officeDocument/2006/relationships" r:embed="rId1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3939" y="157488699"/>
          <a:ext cx="790575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234863</xdr:colOff>
      <xdr:row>785</xdr:row>
      <xdr:rowOff>91336</xdr:rowOff>
    </xdr:from>
    <xdr:to>
      <xdr:col>1</xdr:col>
      <xdr:colOff>1225463</xdr:colOff>
      <xdr:row>790</xdr:row>
      <xdr:rowOff>176017</xdr:rowOff>
    </xdr:to>
    <xdr:pic>
      <xdr:nvPicPr>
        <xdr:cNvPr id="147" name="Рисунок 146"/>
        <xdr:cNvPicPr/>
      </xdr:nvPicPr>
      <xdr:blipFill>
        <a:blip xmlns:r="http://schemas.openxmlformats.org/officeDocument/2006/relationships" r:embed="rId13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8699" y="158597774"/>
          <a:ext cx="990600" cy="10763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404486</xdr:colOff>
      <xdr:row>791</xdr:row>
      <xdr:rowOff>182672</xdr:rowOff>
    </xdr:from>
    <xdr:to>
      <xdr:col>1</xdr:col>
      <xdr:colOff>1176011</xdr:colOff>
      <xdr:row>796</xdr:row>
      <xdr:rowOff>105428</xdr:rowOff>
    </xdr:to>
    <xdr:pic>
      <xdr:nvPicPr>
        <xdr:cNvPr id="148" name="Рисунок 147"/>
        <xdr:cNvPicPr/>
      </xdr:nvPicPr>
      <xdr:blipFill>
        <a:blip xmlns:r="http://schemas.openxmlformats.org/officeDocument/2006/relationships" r:embed="rId1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8322" y="159889521"/>
          <a:ext cx="771525" cy="9144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221816</xdr:colOff>
      <xdr:row>797</xdr:row>
      <xdr:rowOff>169624</xdr:rowOff>
    </xdr:from>
    <xdr:to>
      <xdr:col>1</xdr:col>
      <xdr:colOff>1174316</xdr:colOff>
      <xdr:row>802</xdr:row>
      <xdr:rowOff>130480</xdr:rowOff>
    </xdr:to>
    <xdr:pic>
      <xdr:nvPicPr>
        <xdr:cNvPr id="149" name="Рисунок 148"/>
        <xdr:cNvPicPr/>
      </xdr:nvPicPr>
      <xdr:blipFill>
        <a:blip xmlns:r="http://schemas.openxmlformats.org/officeDocument/2006/relationships" r:embed="rId1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65652" y="161076884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365342</xdr:colOff>
      <xdr:row>803</xdr:row>
      <xdr:rowOff>169624</xdr:rowOff>
    </xdr:from>
    <xdr:to>
      <xdr:col>1</xdr:col>
      <xdr:colOff>1241642</xdr:colOff>
      <xdr:row>807</xdr:row>
      <xdr:rowOff>78549</xdr:rowOff>
    </xdr:to>
    <xdr:pic>
      <xdr:nvPicPr>
        <xdr:cNvPr id="150" name="Рисунок 149"/>
        <xdr:cNvPicPr/>
      </xdr:nvPicPr>
      <xdr:blipFill>
        <a:blip xmlns:r="http://schemas.openxmlformats.org/officeDocument/2006/relationships" r:embed="rId1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9178" y="162277295"/>
          <a:ext cx="876300" cy="7048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287055</xdr:colOff>
      <xdr:row>809</xdr:row>
      <xdr:rowOff>78289</xdr:rowOff>
    </xdr:from>
    <xdr:to>
      <xdr:col>1</xdr:col>
      <xdr:colOff>1239555</xdr:colOff>
      <xdr:row>814</xdr:row>
      <xdr:rowOff>39145</xdr:rowOff>
    </xdr:to>
    <xdr:pic>
      <xdr:nvPicPr>
        <xdr:cNvPr id="152" name="Рисунок 151"/>
        <xdr:cNvPicPr/>
      </xdr:nvPicPr>
      <xdr:blipFill>
        <a:blip xmlns:r="http://schemas.openxmlformats.org/officeDocument/2006/relationships" r:embed="rId1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0891" y="163386371"/>
          <a:ext cx="952500" cy="9525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260958</xdr:colOff>
      <xdr:row>815</xdr:row>
      <xdr:rowOff>104384</xdr:rowOff>
    </xdr:from>
    <xdr:to>
      <xdr:col>1</xdr:col>
      <xdr:colOff>1213458</xdr:colOff>
      <xdr:row>820</xdr:row>
      <xdr:rowOff>141440</xdr:rowOff>
    </xdr:to>
    <xdr:pic>
      <xdr:nvPicPr>
        <xdr:cNvPr id="155" name="Рисунок 154"/>
        <xdr:cNvPicPr/>
      </xdr:nvPicPr>
      <xdr:blipFill>
        <a:blip xmlns:r="http://schemas.openxmlformats.org/officeDocument/2006/relationships" r:embed="rId1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04794" y="164612877"/>
          <a:ext cx="952500" cy="10287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1</xdr:col>
      <xdr:colOff>352294</xdr:colOff>
      <xdr:row>821</xdr:row>
      <xdr:rowOff>117432</xdr:rowOff>
    </xdr:from>
    <xdr:to>
      <xdr:col>1</xdr:col>
      <xdr:colOff>1009519</xdr:colOff>
      <xdr:row>826</xdr:row>
      <xdr:rowOff>87813</xdr:rowOff>
    </xdr:to>
    <xdr:pic>
      <xdr:nvPicPr>
        <xdr:cNvPr id="156" name="Рисунок 155"/>
        <xdr:cNvPicPr/>
      </xdr:nvPicPr>
      <xdr:blipFill>
        <a:blip xmlns:r="http://schemas.openxmlformats.org/officeDocument/2006/relationships" r:embed="rId1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6130" y="165826336"/>
          <a:ext cx="657225" cy="962025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234863</xdr:colOff>
      <xdr:row>0</xdr:row>
      <xdr:rowOff>313151</xdr:rowOff>
    </xdr:from>
    <xdr:to>
      <xdr:col>2</xdr:col>
      <xdr:colOff>1020774</xdr:colOff>
      <xdr:row>1</xdr:row>
      <xdr:rowOff>340026</xdr:rowOff>
    </xdr:to>
    <xdr:pic>
      <xdr:nvPicPr>
        <xdr:cNvPr id="151" name="Рисунок 150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4863" y="313151"/>
          <a:ext cx="3499884" cy="718416"/>
        </a:xfrm>
        <a:prstGeom prst="rect">
          <a:avLst/>
        </a:prstGeom>
      </xdr:spPr>
    </xdr:pic>
    <xdr:clientData/>
  </xdr:twoCellAnchor>
  <xdr:twoCellAnchor editAs="oneCell">
    <xdr:from>
      <xdr:col>9</xdr:col>
      <xdr:colOff>143528</xdr:colOff>
      <xdr:row>0</xdr:row>
      <xdr:rowOff>469727</xdr:rowOff>
    </xdr:from>
    <xdr:to>
      <xdr:col>9</xdr:col>
      <xdr:colOff>558057</xdr:colOff>
      <xdr:row>1</xdr:row>
      <xdr:rowOff>192715</xdr:rowOff>
    </xdr:to>
    <xdr:pic>
      <xdr:nvPicPr>
        <xdr:cNvPr id="153" name="Рисунок 152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81576" y="469727"/>
          <a:ext cx="414529" cy="4145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827"/>
  <sheetViews>
    <sheetView tabSelected="1" zoomScale="73" zoomScaleNormal="73" workbookViewId="0">
      <selection activeCell="I2" sqref="I2"/>
    </sheetView>
  </sheetViews>
  <sheetFormatPr defaultRowHeight="15" x14ac:dyDescent="0.25"/>
  <cols>
    <col min="1" max="1" width="15.5703125" customWidth="1"/>
    <col min="2" max="2" width="25.140625" customWidth="1"/>
    <col min="3" max="3" width="19.28515625" customWidth="1"/>
    <col min="4" max="4" width="15.140625" customWidth="1"/>
    <col min="5" max="5" width="13.140625" customWidth="1"/>
    <col min="6" max="6" width="13.28515625" customWidth="1"/>
    <col min="7" max="8" width="13.42578125" customWidth="1"/>
    <col min="9" max="9" width="14.42578125" customWidth="1"/>
    <col min="10" max="10" width="13.5703125" customWidth="1"/>
    <col min="11" max="11" width="12.85546875" customWidth="1"/>
  </cols>
  <sheetData>
    <row r="1" spans="1:14" ht="54.75" customHeight="1" x14ac:dyDescent="0.25">
      <c r="A1" s="42"/>
      <c r="B1" s="42"/>
      <c r="C1" s="42"/>
      <c r="I1" s="37"/>
      <c r="J1" s="44" t="s">
        <v>191</v>
      </c>
      <c r="K1" s="44"/>
      <c r="L1" s="44"/>
      <c r="M1" s="44"/>
    </row>
    <row r="2" spans="1:14" ht="45.75" customHeight="1" thickBot="1" x14ac:dyDescent="0.3">
      <c r="A2" s="43"/>
      <c r="B2" s="43"/>
      <c r="C2" s="43"/>
      <c r="I2" s="38"/>
      <c r="J2" s="45"/>
      <c r="K2" s="45"/>
      <c r="L2" s="45"/>
      <c r="M2" s="45"/>
    </row>
    <row r="3" spans="1:14" ht="26.25" thickBot="1" x14ac:dyDescent="0.3">
      <c r="A3" s="1"/>
      <c r="B3" s="2"/>
      <c r="C3" s="4"/>
      <c r="D3" s="7" t="s">
        <v>110</v>
      </c>
      <c r="E3" s="5"/>
      <c r="F3" s="6"/>
      <c r="G3" s="2"/>
      <c r="H3" s="2"/>
      <c r="I3" s="2"/>
      <c r="J3" s="2"/>
      <c r="K3" s="2"/>
      <c r="L3" s="2"/>
      <c r="M3" s="3"/>
    </row>
    <row r="4" spans="1:14" ht="31.5" x14ac:dyDescent="0.25">
      <c r="A4" s="8"/>
      <c r="B4" s="49" t="s">
        <v>0</v>
      </c>
      <c r="C4" s="8" t="s">
        <v>1</v>
      </c>
      <c r="D4" s="51" t="s">
        <v>2</v>
      </c>
      <c r="E4" s="18" t="s">
        <v>3</v>
      </c>
      <c r="F4" s="18" t="s">
        <v>4</v>
      </c>
      <c r="G4" s="18" t="s">
        <v>5</v>
      </c>
      <c r="H4" s="18" t="s">
        <v>6</v>
      </c>
      <c r="I4" s="18" t="s">
        <v>7</v>
      </c>
      <c r="J4" s="18" t="s">
        <v>8</v>
      </c>
      <c r="K4" s="18" t="s">
        <v>9</v>
      </c>
      <c r="L4" s="53" t="s">
        <v>10</v>
      </c>
      <c r="M4" s="51" t="s">
        <v>11</v>
      </c>
    </row>
    <row r="5" spans="1:14" ht="16.5" thickBot="1" x14ac:dyDescent="0.3">
      <c r="A5" s="9" t="s">
        <v>12</v>
      </c>
      <c r="B5" s="50"/>
      <c r="C5" s="9"/>
      <c r="D5" s="52"/>
      <c r="E5" s="8">
        <v>280</v>
      </c>
      <c r="F5" s="19">
        <v>360</v>
      </c>
      <c r="G5" s="20">
        <v>490</v>
      </c>
      <c r="H5" s="19">
        <v>590</v>
      </c>
      <c r="I5" s="20">
        <v>790</v>
      </c>
      <c r="J5" s="20">
        <v>1180</v>
      </c>
      <c r="K5" s="20">
        <v>2090</v>
      </c>
      <c r="L5" s="54"/>
      <c r="M5" s="55"/>
    </row>
    <row r="6" spans="1:14" ht="15.75" x14ac:dyDescent="0.25">
      <c r="A6" s="10"/>
      <c r="B6" s="10"/>
      <c r="C6" s="10"/>
      <c r="D6" s="10"/>
      <c r="E6" s="46">
        <f>M7*280+L6</f>
        <v>13979</v>
      </c>
      <c r="F6" s="46">
        <f>M7*360+L6</f>
        <v>14299</v>
      </c>
      <c r="G6" s="46">
        <f>M7*490+L6</f>
        <v>14819</v>
      </c>
      <c r="H6" s="46">
        <f>M7*590+L6</f>
        <v>15219</v>
      </c>
      <c r="I6" s="46">
        <f>M7*790+L6</f>
        <v>16019</v>
      </c>
      <c r="J6" s="46">
        <f>M7*1180+L6</f>
        <v>17579</v>
      </c>
      <c r="K6" s="46">
        <f>M7*2090+L6</f>
        <v>21219</v>
      </c>
      <c r="L6" s="56">
        <f>(N6*10%)+N6</f>
        <v>12859</v>
      </c>
      <c r="M6" s="27"/>
      <c r="N6" s="59">
        <v>11690</v>
      </c>
    </row>
    <row r="7" spans="1:14" ht="15.75" x14ac:dyDescent="0.25">
      <c r="A7" s="12"/>
      <c r="B7" s="12"/>
      <c r="C7" s="11"/>
      <c r="D7" s="12" t="s">
        <v>13</v>
      </c>
      <c r="E7" s="47"/>
      <c r="F7" s="47"/>
      <c r="G7" s="47"/>
      <c r="H7" s="47"/>
      <c r="I7" s="47"/>
      <c r="J7" s="47"/>
      <c r="K7" s="47"/>
      <c r="L7" s="57"/>
      <c r="M7" s="28">
        <v>4</v>
      </c>
      <c r="N7" s="59"/>
    </row>
    <row r="8" spans="1:14" ht="16.5" thickBot="1" x14ac:dyDescent="0.3">
      <c r="A8" s="13" t="s">
        <v>14</v>
      </c>
      <c r="B8" s="12"/>
      <c r="C8" s="11" t="s">
        <v>15</v>
      </c>
      <c r="D8" s="14"/>
      <c r="E8" s="48"/>
      <c r="F8" s="48"/>
      <c r="G8" s="48"/>
      <c r="H8" s="48"/>
      <c r="I8" s="48"/>
      <c r="J8" s="48"/>
      <c r="K8" s="48"/>
      <c r="L8" s="58"/>
      <c r="M8" s="28"/>
      <c r="N8" s="59"/>
    </row>
    <row r="9" spans="1:14" ht="15.75" x14ac:dyDescent="0.25">
      <c r="A9" s="12"/>
      <c r="B9" s="12"/>
      <c r="C9" s="11"/>
      <c r="D9" s="15"/>
      <c r="E9" s="46">
        <f t="shared" ref="E9" si="0">M10*280+L9</f>
        <v>14737.89</v>
      </c>
      <c r="F9" s="46">
        <f t="shared" ref="F9" si="1">M10*360+L9</f>
        <v>15057.89</v>
      </c>
      <c r="G9" s="46">
        <f t="shared" ref="G9" si="2">M10*490+L9</f>
        <v>15577.89</v>
      </c>
      <c r="H9" s="46">
        <f t="shared" ref="H9" si="3">M10*590+L9</f>
        <v>15977.89</v>
      </c>
      <c r="I9" s="46">
        <f t="shared" ref="I9" si="4">M10*790+L9</f>
        <v>16777.89</v>
      </c>
      <c r="J9" s="46">
        <f t="shared" ref="J9" si="5">M10*1180+L9</f>
        <v>18337.89</v>
      </c>
      <c r="K9" s="46">
        <f t="shared" ref="K9" si="6">M10*2090+L9</f>
        <v>21977.89</v>
      </c>
      <c r="L9" s="56">
        <f t="shared" ref="L9" si="7">(N9*10%)+N9</f>
        <v>13617.89</v>
      </c>
      <c r="M9" s="29"/>
      <c r="N9" s="59">
        <v>12379.9</v>
      </c>
    </row>
    <row r="10" spans="1:14" ht="15.75" x14ac:dyDescent="0.25">
      <c r="A10" s="12"/>
      <c r="B10" s="12"/>
      <c r="C10" s="11"/>
      <c r="D10" s="15" t="s">
        <v>16</v>
      </c>
      <c r="E10" s="47"/>
      <c r="F10" s="47"/>
      <c r="G10" s="47"/>
      <c r="H10" s="47"/>
      <c r="I10" s="47"/>
      <c r="J10" s="47"/>
      <c r="K10" s="47"/>
      <c r="L10" s="57"/>
      <c r="M10" s="29">
        <v>4</v>
      </c>
      <c r="N10" s="59"/>
    </row>
    <row r="11" spans="1:14" ht="16.5" thickBot="1" x14ac:dyDescent="0.3">
      <c r="A11" s="14"/>
      <c r="B11" s="14"/>
      <c r="C11" s="16"/>
      <c r="D11" s="17"/>
      <c r="E11" s="48"/>
      <c r="F11" s="48"/>
      <c r="G11" s="48"/>
      <c r="H11" s="48"/>
      <c r="I11" s="48"/>
      <c r="J11" s="48"/>
      <c r="K11" s="48"/>
      <c r="L11" s="58"/>
      <c r="M11" s="30"/>
      <c r="N11" s="59"/>
    </row>
    <row r="12" spans="1:14" ht="15.75" x14ac:dyDescent="0.25">
      <c r="A12" s="10"/>
      <c r="B12" s="10"/>
      <c r="C12" s="10"/>
      <c r="D12" s="10"/>
      <c r="E12" s="46">
        <f t="shared" ref="E12" si="8">M13*280+L12</f>
        <v>9020.15</v>
      </c>
      <c r="F12" s="46">
        <f t="shared" ref="F12" si="9">M13*360+L12</f>
        <v>9260.15</v>
      </c>
      <c r="G12" s="46">
        <f t="shared" ref="G12" si="10">M13*490+L12</f>
        <v>9650.15</v>
      </c>
      <c r="H12" s="46">
        <f t="shared" ref="H12" si="11">M13*590+L12</f>
        <v>9950.15</v>
      </c>
      <c r="I12" s="46">
        <f t="shared" ref="I12" si="12">M13*790+L12</f>
        <v>10550.15</v>
      </c>
      <c r="J12" s="46">
        <f t="shared" ref="J12" si="13">M13*1180+L12</f>
        <v>11720.15</v>
      </c>
      <c r="K12" s="46">
        <f t="shared" ref="K12" si="14">M13*2090+L12</f>
        <v>14450.15</v>
      </c>
      <c r="L12" s="56">
        <f t="shared" ref="L12" si="15">(N12*10%)+N12</f>
        <v>8180.15</v>
      </c>
      <c r="M12" s="31"/>
      <c r="N12" s="59">
        <v>7436.5</v>
      </c>
    </row>
    <row r="13" spans="1:14" ht="15.75" x14ac:dyDescent="0.25">
      <c r="A13" s="12"/>
      <c r="B13" s="12"/>
      <c r="C13" s="11"/>
      <c r="D13" s="12" t="s">
        <v>13</v>
      </c>
      <c r="E13" s="47"/>
      <c r="F13" s="47"/>
      <c r="G13" s="47"/>
      <c r="H13" s="47"/>
      <c r="I13" s="47"/>
      <c r="J13" s="47"/>
      <c r="K13" s="47"/>
      <c r="L13" s="57"/>
      <c r="M13" s="28">
        <v>3</v>
      </c>
      <c r="N13" s="59"/>
    </row>
    <row r="14" spans="1:14" ht="16.5" thickBot="1" x14ac:dyDescent="0.3">
      <c r="A14" s="13" t="s">
        <v>17</v>
      </c>
      <c r="B14" s="12"/>
      <c r="C14" s="11" t="s">
        <v>18</v>
      </c>
      <c r="D14" s="14"/>
      <c r="E14" s="48"/>
      <c r="F14" s="48"/>
      <c r="G14" s="48"/>
      <c r="H14" s="48"/>
      <c r="I14" s="48"/>
      <c r="J14" s="48"/>
      <c r="K14" s="48"/>
      <c r="L14" s="58"/>
      <c r="M14" s="28"/>
      <c r="N14" s="59"/>
    </row>
    <row r="15" spans="1:14" ht="15.75" x14ac:dyDescent="0.25">
      <c r="A15" s="12"/>
      <c r="B15" s="12"/>
      <c r="C15" s="11"/>
      <c r="D15" s="15"/>
      <c r="E15" s="46">
        <f t="shared" ref="E15" si="16">M16*280+L15</f>
        <v>9785.2000000000007</v>
      </c>
      <c r="F15" s="46">
        <f t="shared" ref="F15" si="17">M16*360+L15</f>
        <v>10025.200000000001</v>
      </c>
      <c r="G15" s="46">
        <f t="shared" ref="G15" si="18">M16*490+L15</f>
        <v>10415.200000000001</v>
      </c>
      <c r="H15" s="46">
        <f t="shared" ref="H15" si="19">M16*590+L15</f>
        <v>10715.2</v>
      </c>
      <c r="I15" s="46">
        <f t="shared" ref="I15" si="20">M16*790+L15</f>
        <v>11315.2</v>
      </c>
      <c r="J15" s="46">
        <f t="shared" ref="J15" si="21">M16*1180+L15</f>
        <v>12485.2</v>
      </c>
      <c r="K15" s="46">
        <f t="shared" ref="K15" si="22">M16*2090+L15</f>
        <v>15215.2</v>
      </c>
      <c r="L15" s="56">
        <f t="shared" ref="L15" si="23">(N15*10%)+N15</f>
        <v>8945.2000000000007</v>
      </c>
      <c r="M15" s="29"/>
      <c r="N15" s="59">
        <v>8132</v>
      </c>
    </row>
    <row r="16" spans="1:14" ht="15.75" x14ac:dyDescent="0.25">
      <c r="A16" s="12"/>
      <c r="B16" s="12"/>
      <c r="C16" s="11"/>
      <c r="D16" s="15" t="s">
        <v>16</v>
      </c>
      <c r="E16" s="47"/>
      <c r="F16" s="47"/>
      <c r="G16" s="47"/>
      <c r="H16" s="47"/>
      <c r="I16" s="47"/>
      <c r="J16" s="47"/>
      <c r="K16" s="47"/>
      <c r="L16" s="57"/>
      <c r="M16" s="29">
        <v>3</v>
      </c>
      <c r="N16" s="59"/>
    </row>
    <row r="17" spans="1:14" ht="16.5" thickBot="1" x14ac:dyDescent="0.3">
      <c r="A17" s="14"/>
      <c r="B17" s="14"/>
      <c r="C17" s="16"/>
      <c r="D17" s="17"/>
      <c r="E17" s="48"/>
      <c r="F17" s="48"/>
      <c r="G17" s="48"/>
      <c r="H17" s="48"/>
      <c r="I17" s="48"/>
      <c r="J17" s="48"/>
      <c r="K17" s="48"/>
      <c r="L17" s="58"/>
      <c r="M17" s="30"/>
      <c r="N17" s="59"/>
    </row>
    <row r="18" spans="1:14" ht="15.75" x14ac:dyDescent="0.25">
      <c r="A18" s="10"/>
      <c r="B18" s="10"/>
      <c r="C18" s="10"/>
      <c r="D18" s="10"/>
      <c r="E18" s="46">
        <f t="shared" ref="E18" si="24">M19*280+L18</f>
        <v>9549.7999999999993</v>
      </c>
      <c r="F18" s="46">
        <f t="shared" ref="F18" si="25">M19*360+L18</f>
        <v>9789.7999999999993</v>
      </c>
      <c r="G18" s="46">
        <f t="shared" ref="G18" si="26">M19*490+L18</f>
        <v>10179.799999999999</v>
      </c>
      <c r="H18" s="46">
        <f t="shared" ref="H18" si="27">M19*590+L18</f>
        <v>10479.799999999999</v>
      </c>
      <c r="I18" s="46">
        <f t="shared" ref="I18" si="28">M19*790+L18</f>
        <v>11079.8</v>
      </c>
      <c r="J18" s="46">
        <f t="shared" ref="J18" si="29">M19*1180+L18</f>
        <v>12249.8</v>
      </c>
      <c r="K18" s="46">
        <f t="shared" ref="K18" si="30">M19*2090+L18</f>
        <v>14979.8</v>
      </c>
      <c r="L18" s="56">
        <f t="shared" ref="L18" si="31">(N18*10%)+N18</f>
        <v>8709.7999999999993</v>
      </c>
      <c r="M18" s="31"/>
      <c r="N18" s="59">
        <v>7918</v>
      </c>
    </row>
    <row r="19" spans="1:14" ht="15.75" x14ac:dyDescent="0.25">
      <c r="A19" s="12"/>
      <c r="B19" s="12"/>
      <c r="C19" s="11"/>
      <c r="D19" s="12" t="s">
        <v>13</v>
      </c>
      <c r="E19" s="47"/>
      <c r="F19" s="47"/>
      <c r="G19" s="47"/>
      <c r="H19" s="47"/>
      <c r="I19" s="47"/>
      <c r="J19" s="47"/>
      <c r="K19" s="47"/>
      <c r="L19" s="57"/>
      <c r="M19" s="28">
        <v>3</v>
      </c>
      <c r="N19" s="59"/>
    </row>
    <row r="20" spans="1:14" ht="16.5" thickBot="1" x14ac:dyDescent="0.3">
      <c r="A20" s="13" t="s">
        <v>19</v>
      </c>
      <c r="B20" s="12"/>
      <c r="C20" s="11" t="s">
        <v>20</v>
      </c>
      <c r="D20" s="14"/>
      <c r="E20" s="48"/>
      <c r="F20" s="48"/>
      <c r="G20" s="48"/>
      <c r="H20" s="48"/>
      <c r="I20" s="48"/>
      <c r="J20" s="48"/>
      <c r="K20" s="48"/>
      <c r="L20" s="58"/>
      <c r="M20" s="28"/>
      <c r="N20" s="59"/>
    </row>
    <row r="21" spans="1:14" ht="15.75" x14ac:dyDescent="0.25">
      <c r="A21" s="12"/>
      <c r="B21" s="12"/>
      <c r="C21" s="11"/>
      <c r="D21" s="15"/>
      <c r="E21" s="46">
        <f t="shared" ref="E21" si="32">M22*280+L21</f>
        <v>10314.85</v>
      </c>
      <c r="F21" s="46">
        <f t="shared" ref="F21" si="33">M22*360+L21</f>
        <v>10554.85</v>
      </c>
      <c r="G21" s="46">
        <f t="shared" ref="G21" si="34">M22*490+L21</f>
        <v>10944.85</v>
      </c>
      <c r="H21" s="46">
        <f t="shared" ref="H21" si="35">M22*590+L21</f>
        <v>11244.85</v>
      </c>
      <c r="I21" s="46">
        <f t="shared" ref="I21" si="36">M22*790+L21</f>
        <v>11844.85</v>
      </c>
      <c r="J21" s="46">
        <f t="shared" ref="J21" si="37">M22*1180+L21</f>
        <v>13014.85</v>
      </c>
      <c r="K21" s="46">
        <f t="shared" ref="K21" si="38">M22*2090+L21</f>
        <v>15744.85</v>
      </c>
      <c r="L21" s="56">
        <f t="shared" ref="L21" si="39">(N21*10%)+N21</f>
        <v>9474.85</v>
      </c>
      <c r="M21" s="29"/>
      <c r="N21" s="59">
        <v>8613.5</v>
      </c>
    </row>
    <row r="22" spans="1:14" ht="15.75" x14ac:dyDescent="0.25">
      <c r="A22" s="12"/>
      <c r="B22" s="12"/>
      <c r="C22" s="11"/>
      <c r="D22" s="15" t="s">
        <v>16</v>
      </c>
      <c r="E22" s="47"/>
      <c r="F22" s="47"/>
      <c r="G22" s="47"/>
      <c r="H22" s="47"/>
      <c r="I22" s="47"/>
      <c r="J22" s="47"/>
      <c r="K22" s="47"/>
      <c r="L22" s="57"/>
      <c r="M22" s="29">
        <v>3</v>
      </c>
      <c r="N22" s="59"/>
    </row>
    <row r="23" spans="1:14" ht="16.5" thickBot="1" x14ac:dyDescent="0.3">
      <c r="A23" s="14"/>
      <c r="B23" s="14"/>
      <c r="C23" s="16"/>
      <c r="D23" s="17"/>
      <c r="E23" s="48"/>
      <c r="F23" s="48"/>
      <c r="G23" s="48"/>
      <c r="H23" s="48"/>
      <c r="I23" s="48"/>
      <c r="J23" s="48"/>
      <c r="K23" s="48"/>
      <c r="L23" s="58"/>
      <c r="M23" s="30"/>
      <c r="N23" s="59"/>
    </row>
    <row r="24" spans="1:14" ht="15.75" x14ac:dyDescent="0.25">
      <c r="A24" s="10"/>
      <c r="B24" s="10"/>
      <c r="C24" s="10"/>
      <c r="D24" s="10"/>
      <c r="E24" s="46">
        <f t="shared" ref="E24" si="40">M25*280+L24</f>
        <v>9749.89</v>
      </c>
      <c r="F24" s="46">
        <f t="shared" ref="F24" si="41">M25*360+L24</f>
        <v>9989.89</v>
      </c>
      <c r="G24" s="46">
        <f t="shared" ref="G24" si="42">M25*490+L24</f>
        <v>10379.89</v>
      </c>
      <c r="H24" s="46">
        <f t="shared" ref="H24" si="43">M25*590+L24</f>
        <v>10679.89</v>
      </c>
      <c r="I24" s="46">
        <f t="shared" ref="I24" si="44">M25*790+L24</f>
        <v>11279.89</v>
      </c>
      <c r="J24" s="46">
        <f t="shared" ref="J24" si="45">M25*1180+L24</f>
        <v>12449.89</v>
      </c>
      <c r="K24" s="46">
        <f t="shared" ref="K24" si="46">M25*2090+L24</f>
        <v>15179.89</v>
      </c>
      <c r="L24" s="56">
        <f t="shared" ref="L24" si="47">(N24*10%)+N24</f>
        <v>8909.89</v>
      </c>
      <c r="M24" s="31"/>
      <c r="N24" s="59">
        <v>8099.9</v>
      </c>
    </row>
    <row r="25" spans="1:14" ht="15.75" x14ac:dyDescent="0.25">
      <c r="A25" s="12"/>
      <c r="B25" s="12"/>
      <c r="C25" s="11"/>
      <c r="D25" s="12" t="s">
        <v>13</v>
      </c>
      <c r="E25" s="47"/>
      <c r="F25" s="47"/>
      <c r="G25" s="47"/>
      <c r="H25" s="47"/>
      <c r="I25" s="47"/>
      <c r="J25" s="47"/>
      <c r="K25" s="47"/>
      <c r="L25" s="57"/>
      <c r="M25" s="28">
        <v>3</v>
      </c>
      <c r="N25" s="59"/>
    </row>
    <row r="26" spans="1:14" ht="16.5" thickBot="1" x14ac:dyDescent="0.3">
      <c r="A26" s="13" t="s">
        <v>21</v>
      </c>
      <c r="B26" s="12"/>
      <c r="C26" s="11" t="s">
        <v>18</v>
      </c>
      <c r="D26" s="14"/>
      <c r="E26" s="48"/>
      <c r="F26" s="48"/>
      <c r="G26" s="48"/>
      <c r="H26" s="48"/>
      <c r="I26" s="48"/>
      <c r="J26" s="48"/>
      <c r="K26" s="48"/>
      <c r="L26" s="58"/>
      <c r="M26" s="28"/>
      <c r="N26" s="59"/>
    </row>
    <row r="27" spans="1:14" ht="15.75" x14ac:dyDescent="0.25">
      <c r="A27" s="12"/>
      <c r="B27" s="12"/>
      <c r="C27" s="11"/>
      <c r="D27" s="15"/>
      <c r="E27" s="46">
        <f t="shared" ref="E27" si="48">M28*280+L27</f>
        <v>10514.939999999999</v>
      </c>
      <c r="F27" s="46">
        <f t="shared" ref="F27" si="49">M28*360+L27</f>
        <v>10754.939999999999</v>
      </c>
      <c r="G27" s="46">
        <f t="shared" ref="G27" si="50">M28*490+L27</f>
        <v>11144.939999999999</v>
      </c>
      <c r="H27" s="46">
        <f t="shared" ref="H27" si="51">M28*590+L27</f>
        <v>11444.939999999999</v>
      </c>
      <c r="I27" s="46">
        <f t="shared" ref="I27" si="52">M28*790+L27</f>
        <v>12044.939999999999</v>
      </c>
      <c r="J27" s="46">
        <f t="shared" ref="J27" si="53">M28*1180+L27</f>
        <v>13214.939999999999</v>
      </c>
      <c r="K27" s="46">
        <f t="shared" ref="K27" si="54">M28*2090+L27</f>
        <v>15944.939999999999</v>
      </c>
      <c r="L27" s="56">
        <f t="shared" ref="L27" si="55">(N27*10%)+N27</f>
        <v>9674.9399999999987</v>
      </c>
      <c r="M27" s="29"/>
      <c r="N27" s="59">
        <v>8795.4</v>
      </c>
    </row>
    <row r="28" spans="1:14" ht="15.75" x14ac:dyDescent="0.25">
      <c r="A28" s="12"/>
      <c r="B28" s="12"/>
      <c r="C28" s="11"/>
      <c r="D28" s="15" t="s">
        <v>16</v>
      </c>
      <c r="E28" s="47"/>
      <c r="F28" s="47"/>
      <c r="G28" s="47"/>
      <c r="H28" s="47"/>
      <c r="I28" s="47"/>
      <c r="J28" s="47"/>
      <c r="K28" s="47"/>
      <c r="L28" s="57"/>
      <c r="M28" s="29">
        <v>3</v>
      </c>
      <c r="N28" s="59"/>
    </row>
    <row r="29" spans="1:14" ht="16.5" thickBot="1" x14ac:dyDescent="0.3">
      <c r="A29" s="14"/>
      <c r="B29" s="14"/>
      <c r="C29" s="16"/>
      <c r="D29" s="17"/>
      <c r="E29" s="48"/>
      <c r="F29" s="48"/>
      <c r="G29" s="48"/>
      <c r="H29" s="48"/>
      <c r="I29" s="48"/>
      <c r="J29" s="48"/>
      <c r="K29" s="48"/>
      <c r="L29" s="58"/>
      <c r="M29" s="30"/>
      <c r="N29" s="59"/>
    </row>
    <row r="30" spans="1:14" ht="15.75" x14ac:dyDescent="0.25">
      <c r="A30" s="10"/>
      <c r="B30" s="10"/>
      <c r="C30" s="10"/>
      <c r="D30" s="10"/>
      <c r="E30" s="46">
        <f t="shared" ref="E30" si="56">M31*280+L30</f>
        <v>11301.05</v>
      </c>
      <c r="F30" s="46">
        <f t="shared" ref="F30" si="57">M31*360+L30</f>
        <v>11621.05</v>
      </c>
      <c r="G30" s="46">
        <f t="shared" ref="G30" si="58">M31*490+L30</f>
        <v>12141.05</v>
      </c>
      <c r="H30" s="46">
        <f t="shared" ref="H30" si="59">M31*590+L30</f>
        <v>12541.05</v>
      </c>
      <c r="I30" s="46">
        <f t="shared" ref="I30" si="60">M31*790+L30</f>
        <v>13341.05</v>
      </c>
      <c r="J30" s="46">
        <f t="shared" ref="J30" si="61">M31*1180+L30</f>
        <v>14901.05</v>
      </c>
      <c r="K30" s="46">
        <f t="shared" ref="K30" si="62">M31*2090+L30</f>
        <v>18541.05</v>
      </c>
      <c r="L30" s="56">
        <f t="shared" ref="L30" si="63">(N30*10%)+N30</f>
        <v>10181.049999999999</v>
      </c>
      <c r="M30" s="31"/>
      <c r="N30" s="59">
        <v>9255.5</v>
      </c>
    </row>
    <row r="31" spans="1:14" ht="15.75" x14ac:dyDescent="0.25">
      <c r="A31" s="12"/>
      <c r="B31" s="12"/>
      <c r="C31" s="11"/>
      <c r="D31" s="12" t="s">
        <v>13</v>
      </c>
      <c r="E31" s="47"/>
      <c r="F31" s="47"/>
      <c r="G31" s="47"/>
      <c r="H31" s="47"/>
      <c r="I31" s="47"/>
      <c r="J31" s="47"/>
      <c r="K31" s="47"/>
      <c r="L31" s="57"/>
      <c r="M31" s="28">
        <v>4</v>
      </c>
      <c r="N31" s="59"/>
    </row>
    <row r="32" spans="1:14" ht="16.5" thickBot="1" x14ac:dyDescent="0.3">
      <c r="A32" s="13" t="s">
        <v>22</v>
      </c>
      <c r="B32" s="12"/>
      <c r="C32" s="11" t="s">
        <v>18</v>
      </c>
      <c r="D32" s="14"/>
      <c r="E32" s="48"/>
      <c r="F32" s="48"/>
      <c r="G32" s="48"/>
      <c r="H32" s="48"/>
      <c r="I32" s="48"/>
      <c r="J32" s="48"/>
      <c r="K32" s="48"/>
      <c r="L32" s="58"/>
      <c r="M32" s="28"/>
      <c r="N32" s="59"/>
    </row>
    <row r="33" spans="1:14" ht="15.75" x14ac:dyDescent="0.25">
      <c r="A33" s="12"/>
      <c r="B33" s="12"/>
      <c r="C33" s="11"/>
      <c r="D33" s="15"/>
      <c r="E33" s="46">
        <f t="shared" ref="E33" si="64">M34*280+L33</f>
        <v>12066.1</v>
      </c>
      <c r="F33" s="46">
        <f t="shared" ref="F33" si="65">M34*360+L33</f>
        <v>12386.1</v>
      </c>
      <c r="G33" s="46">
        <f t="shared" ref="G33" si="66">M34*490+L33</f>
        <v>12906.1</v>
      </c>
      <c r="H33" s="46">
        <f t="shared" ref="H33" si="67">M34*590+L33</f>
        <v>13306.1</v>
      </c>
      <c r="I33" s="46">
        <f t="shared" ref="I33" si="68">M34*790+L33</f>
        <v>14106.1</v>
      </c>
      <c r="J33" s="46">
        <f t="shared" ref="J33" si="69">M34*1180+L33</f>
        <v>15666.1</v>
      </c>
      <c r="K33" s="46">
        <f t="shared" ref="K33" si="70">M34*2090+L33</f>
        <v>19306.099999999999</v>
      </c>
      <c r="L33" s="56">
        <f t="shared" ref="L33" si="71">(N33*10%)+N33</f>
        <v>10946.1</v>
      </c>
      <c r="M33" s="29"/>
      <c r="N33" s="59">
        <v>9951</v>
      </c>
    </row>
    <row r="34" spans="1:14" ht="15.75" x14ac:dyDescent="0.25">
      <c r="A34" s="12"/>
      <c r="B34" s="12"/>
      <c r="C34" s="11"/>
      <c r="D34" s="15" t="s">
        <v>16</v>
      </c>
      <c r="E34" s="47"/>
      <c r="F34" s="47"/>
      <c r="G34" s="47"/>
      <c r="H34" s="47"/>
      <c r="I34" s="47"/>
      <c r="J34" s="47"/>
      <c r="K34" s="47"/>
      <c r="L34" s="57"/>
      <c r="M34" s="29">
        <v>4</v>
      </c>
      <c r="N34" s="59"/>
    </row>
    <row r="35" spans="1:14" ht="16.5" thickBot="1" x14ac:dyDescent="0.3">
      <c r="A35" s="14"/>
      <c r="B35" s="14"/>
      <c r="C35" s="16"/>
      <c r="D35" s="17"/>
      <c r="E35" s="48"/>
      <c r="F35" s="48"/>
      <c r="G35" s="48"/>
      <c r="H35" s="48"/>
      <c r="I35" s="48"/>
      <c r="J35" s="48"/>
      <c r="K35" s="48"/>
      <c r="L35" s="58"/>
      <c r="M35" s="30"/>
      <c r="N35" s="59"/>
    </row>
    <row r="36" spans="1:14" ht="15.75" x14ac:dyDescent="0.25">
      <c r="A36" s="10"/>
      <c r="B36" s="10"/>
      <c r="C36" s="10"/>
      <c r="D36" s="10"/>
      <c r="E36" s="46">
        <f t="shared" ref="E36" si="72">M37*280+L36</f>
        <v>15927.9</v>
      </c>
      <c r="F36" s="46">
        <f t="shared" ref="F36" si="73">M37*360+L36</f>
        <v>16207.9</v>
      </c>
      <c r="G36" s="46">
        <f t="shared" ref="G36" si="74">M37*490+L36</f>
        <v>16662.900000000001</v>
      </c>
      <c r="H36" s="46">
        <f t="shared" ref="H36" si="75">M37*590+L36</f>
        <v>17012.900000000001</v>
      </c>
      <c r="I36" s="46">
        <f t="shared" ref="I36" si="76">M37*790+L36</f>
        <v>17712.900000000001</v>
      </c>
      <c r="J36" s="46">
        <f t="shared" ref="J36" si="77">M37*1180+L36</f>
        <v>19077.900000000001</v>
      </c>
      <c r="K36" s="46">
        <f t="shared" ref="K36" si="78">M37*2090+L36</f>
        <v>22262.9</v>
      </c>
      <c r="L36" s="56">
        <f t="shared" ref="L36" si="79">(N36*10%)+N36</f>
        <v>14947.9</v>
      </c>
      <c r="M36" s="31"/>
      <c r="N36" s="59">
        <v>13589</v>
      </c>
    </row>
    <row r="37" spans="1:14" ht="15.75" x14ac:dyDescent="0.25">
      <c r="A37" s="12"/>
      <c r="B37" s="12"/>
      <c r="C37" s="11"/>
      <c r="D37" s="12" t="s">
        <v>13</v>
      </c>
      <c r="E37" s="47"/>
      <c r="F37" s="47"/>
      <c r="G37" s="47"/>
      <c r="H37" s="47"/>
      <c r="I37" s="47"/>
      <c r="J37" s="47"/>
      <c r="K37" s="47"/>
      <c r="L37" s="57"/>
      <c r="M37" s="28">
        <v>3.5</v>
      </c>
      <c r="N37" s="59"/>
    </row>
    <row r="38" spans="1:14" ht="16.5" thickBot="1" x14ac:dyDescent="0.3">
      <c r="A38" s="13" t="s">
        <v>23</v>
      </c>
      <c r="B38" s="12"/>
      <c r="C38" s="11" t="s">
        <v>24</v>
      </c>
      <c r="D38" s="14"/>
      <c r="E38" s="48"/>
      <c r="F38" s="48"/>
      <c r="G38" s="48"/>
      <c r="H38" s="48"/>
      <c r="I38" s="48"/>
      <c r="J38" s="48"/>
      <c r="K38" s="48"/>
      <c r="L38" s="58"/>
      <c r="M38" s="28"/>
      <c r="N38" s="59"/>
    </row>
    <row r="39" spans="1:14" ht="15.75" x14ac:dyDescent="0.25">
      <c r="A39" s="12"/>
      <c r="B39" s="12"/>
      <c r="C39" s="11"/>
      <c r="D39" s="15"/>
      <c r="E39" s="46">
        <f t="shared" ref="E39" si="80">M40*280+L39</f>
        <v>16692.95</v>
      </c>
      <c r="F39" s="46">
        <f t="shared" ref="F39" si="81">M40*360+L39</f>
        <v>16972.95</v>
      </c>
      <c r="G39" s="46">
        <f t="shared" ref="G39" si="82">M40*490+L39</f>
        <v>17427.95</v>
      </c>
      <c r="H39" s="46">
        <f t="shared" ref="H39" si="83">M40*590+L39</f>
        <v>17777.95</v>
      </c>
      <c r="I39" s="46">
        <f t="shared" ref="I39" si="84">M40*790+L39</f>
        <v>18477.95</v>
      </c>
      <c r="J39" s="46">
        <f t="shared" ref="J39" si="85">M40*1180+L39</f>
        <v>19842.95</v>
      </c>
      <c r="K39" s="46">
        <f t="shared" ref="K39" si="86">M40*2090+L39</f>
        <v>23027.95</v>
      </c>
      <c r="L39" s="56">
        <f t="shared" ref="L39" si="87">(N39*10%)+N39</f>
        <v>15712.95</v>
      </c>
      <c r="M39" s="29"/>
      <c r="N39" s="59">
        <v>14284.5</v>
      </c>
    </row>
    <row r="40" spans="1:14" ht="15.75" x14ac:dyDescent="0.25">
      <c r="A40" s="12"/>
      <c r="B40" s="12"/>
      <c r="C40" s="11"/>
      <c r="D40" s="15" t="s">
        <v>16</v>
      </c>
      <c r="E40" s="47"/>
      <c r="F40" s="47"/>
      <c r="G40" s="47"/>
      <c r="H40" s="47"/>
      <c r="I40" s="47"/>
      <c r="J40" s="47"/>
      <c r="K40" s="47"/>
      <c r="L40" s="57"/>
      <c r="M40" s="29">
        <v>3.5</v>
      </c>
      <c r="N40" s="59"/>
    </row>
    <row r="41" spans="1:14" ht="16.5" thickBot="1" x14ac:dyDescent="0.3">
      <c r="A41" s="14"/>
      <c r="B41" s="14"/>
      <c r="C41" s="16"/>
      <c r="D41" s="17"/>
      <c r="E41" s="48"/>
      <c r="F41" s="48"/>
      <c r="G41" s="48"/>
      <c r="H41" s="48"/>
      <c r="I41" s="48"/>
      <c r="J41" s="48"/>
      <c r="K41" s="48"/>
      <c r="L41" s="58"/>
      <c r="M41" s="30"/>
      <c r="N41" s="59"/>
    </row>
    <row r="42" spans="1:14" ht="15.75" x14ac:dyDescent="0.25">
      <c r="A42" s="10"/>
      <c r="B42" s="10"/>
      <c r="C42" s="10"/>
      <c r="D42" s="10"/>
      <c r="E42" s="46">
        <f t="shared" ref="E42" si="88">M43*280+L42</f>
        <v>12689.91</v>
      </c>
      <c r="F42" s="46">
        <f t="shared" ref="F42" si="89">M43*360+L42</f>
        <v>13009.91</v>
      </c>
      <c r="G42" s="46">
        <f t="shared" ref="G42" si="90">M43*490+L42</f>
        <v>13529.91</v>
      </c>
      <c r="H42" s="46">
        <f t="shared" ref="H42" si="91">M43*590+L42</f>
        <v>13929.91</v>
      </c>
      <c r="I42" s="46">
        <f t="shared" ref="I42" si="92">M43*790+L42</f>
        <v>14729.91</v>
      </c>
      <c r="J42" s="46">
        <f t="shared" ref="J42" si="93">M43*1180+L42</f>
        <v>16289.91</v>
      </c>
      <c r="K42" s="46">
        <f t="shared" ref="K42" si="94">M43*2090+L42</f>
        <v>19929.91</v>
      </c>
      <c r="L42" s="56">
        <f t="shared" ref="L42" si="95">(N42*10%)+N42</f>
        <v>11569.91</v>
      </c>
      <c r="M42" s="31"/>
      <c r="N42" s="59">
        <v>10518.1</v>
      </c>
    </row>
    <row r="43" spans="1:14" ht="15.75" x14ac:dyDescent="0.25">
      <c r="A43" s="12"/>
      <c r="B43" s="12"/>
      <c r="C43" s="11"/>
      <c r="D43" s="12" t="s">
        <v>13</v>
      </c>
      <c r="E43" s="47"/>
      <c r="F43" s="47"/>
      <c r="G43" s="47"/>
      <c r="H43" s="47"/>
      <c r="I43" s="47"/>
      <c r="J43" s="47"/>
      <c r="K43" s="47"/>
      <c r="L43" s="57"/>
      <c r="M43" s="28">
        <v>4</v>
      </c>
      <c r="N43" s="59"/>
    </row>
    <row r="44" spans="1:14" ht="16.5" thickBot="1" x14ac:dyDescent="0.3">
      <c r="A44" s="13"/>
      <c r="B44" s="12"/>
      <c r="C44" s="11" t="s">
        <v>25</v>
      </c>
      <c r="D44" s="14"/>
      <c r="E44" s="48"/>
      <c r="F44" s="48"/>
      <c r="G44" s="48"/>
      <c r="H44" s="48"/>
      <c r="I44" s="48"/>
      <c r="J44" s="48"/>
      <c r="K44" s="48"/>
      <c r="L44" s="58"/>
      <c r="M44" s="28"/>
      <c r="N44" s="59"/>
    </row>
    <row r="45" spans="1:14" ht="15.75" x14ac:dyDescent="0.25">
      <c r="A45" s="12" t="s">
        <v>26</v>
      </c>
      <c r="B45" s="12"/>
      <c r="C45" s="11"/>
      <c r="D45" s="15"/>
      <c r="E45" s="46">
        <f t="shared" ref="E45" si="96">M46*280+L45</f>
        <v>13454.960000000001</v>
      </c>
      <c r="F45" s="46">
        <f t="shared" ref="F45" si="97">M46*360+L45</f>
        <v>13774.960000000001</v>
      </c>
      <c r="G45" s="46">
        <f t="shared" ref="G45" si="98">M46*490+L45</f>
        <v>14294.960000000001</v>
      </c>
      <c r="H45" s="46">
        <f t="shared" ref="H45" si="99">M46*590+L45</f>
        <v>14694.960000000001</v>
      </c>
      <c r="I45" s="46">
        <f t="shared" ref="I45" si="100">M46*790+L45</f>
        <v>15494.960000000001</v>
      </c>
      <c r="J45" s="46">
        <f t="shared" ref="J45" si="101">M46*1180+L45</f>
        <v>17054.96</v>
      </c>
      <c r="K45" s="46">
        <f t="shared" ref="K45" si="102">M46*2090+L45</f>
        <v>20694.96</v>
      </c>
      <c r="L45" s="56">
        <f t="shared" ref="L45" si="103">(N45*10%)+N45</f>
        <v>12334.960000000001</v>
      </c>
      <c r="M45" s="29"/>
      <c r="N45" s="59">
        <v>11213.6</v>
      </c>
    </row>
    <row r="46" spans="1:14" ht="15.75" x14ac:dyDescent="0.25">
      <c r="A46" s="12"/>
      <c r="B46" s="12"/>
      <c r="C46" s="11"/>
      <c r="D46" s="15" t="s">
        <v>16</v>
      </c>
      <c r="E46" s="47"/>
      <c r="F46" s="47"/>
      <c r="G46" s="47"/>
      <c r="H46" s="47"/>
      <c r="I46" s="47"/>
      <c r="J46" s="47"/>
      <c r="K46" s="47"/>
      <c r="L46" s="57"/>
      <c r="M46" s="29">
        <v>4</v>
      </c>
      <c r="N46" s="59"/>
    </row>
    <row r="47" spans="1:14" ht="16.5" thickBot="1" x14ac:dyDescent="0.3">
      <c r="A47" s="14"/>
      <c r="B47" s="14"/>
      <c r="C47" s="16"/>
      <c r="D47" s="17"/>
      <c r="E47" s="48"/>
      <c r="F47" s="48"/>
      <c r="G47" s="48"/>
      <c r="H47" s="48"/>
      <c r="I47" s="48"/>
      <c r="J47" s="48"/>
      <c r="K47" s="48"/>
      <c r="L47" s="58"/>
      <c r="M47" s="30"/>
      <c r="N47" s="59"/>
    </row>
    <row r="48" spans="1:14" ht="15.75" x14ac:dyDescent="0.25">
      <c r="A48" s="10"/>
      <c r="B48" s="10"/>
      <c r="C48" s="10"/>
      <c r="D48" s="10"/>
      <c r="E48" s="46">
        <f t="shared" ref="E48" si="104">M49*280+L48</f>
        <v>12689.91</v>
      </c>
      <c r="F48" s="46">
        <f t="shared" ref="F48" si="105">M49*360+L48</f>
        <v>13009.91</v>
      </c>
      <c r="G48" s="46">
        <f t="shared" ref="G48" si="106">M49*490+L48</f>
        <v>13529.91</v>
      </c>
      <c r="H48" s="46">
        <f t="shared" ref="H48" si="107">M49*590+L48</f>
        <v>13929.91</v>
      </c>
      <c r="I48" s="46">
        <f t="shared" ref="I48" si="108">M49*790+L48</f>
        <v>14729.91</v>
      </c>
      <c r="J48" s="46">
        <f t="shared" ref="J48" si="109">M49*1180+L48</f>
        <v>16289.91</v>
      </c>
      <c r="K48" s="46">
        <f t="shared" ref="K48" si="110">M49*2090+L48</f>
        <v>19929.91</v>
      </c>
      <c r="L48" s="56">
        <f t="shared" ref="L48" si="111">(N48*10%)+N48</f>
        <v>11569.91</v>
      </c>
      <c r="M48" s="31"/>
      <c r="N48" s="59">
        <v>10518.1</v>
      </c>
    </row>
    <row r="49" spans="1:14" ht="15.75" x14ac:dyDescent="0.25">
      <c r="A49" s="12"/>
      <c r="B49" s="12"/>
      <c r="C49" s="11"/>
      <c r="D49" s="12" t="s">
        <v>13</v>
      </c>
      <c r="E49" s="47"/>
      <c r="F49" s="47"/>
      <c r="G49" s="47"/>
      <c r="H49" s="47"/>
      <c r="I49" s="47"/>
      <c r="J49" s="47"/>
      <c r="K49" s="47"/>
      <c r="L49" s="57"/>
      <c r="M49" s="28">
        <v>4</v>
      </c>
      <c r="N49" s="59"/>
    </row>
    <row r="50" spans="1:14" ht="16.5" thickBot="1" x14ac:dyDescent="0.3">
      <c r="A50" s="13" t="s">
        <v>27</v>
      </c>
      <c r="B50" s="12"/>
      <c r="C50" s="11" t="s">
        <v>25</v>
      </c>
      <c r="D50" s="14"/>
      <c r="E50" s="48"/>
      <c r="F50" s="48"/>
      <c r="G50" s="48"/>
      <c r="H50" s="48"/>
      <c r="I50" s="48"/>
      <c r="J50" s="48"/>
      <c r="K50" s="48"/>
      <c r="L50" s="58"/>
      <c r="M50" s="28"/>
      <c r="N50" s="59"/>
    </row>
    <row r="51" spans="1:14" ht="15.75" x14ac:dyDescent="0.25">
      <c r="A51" s="12"/>
      <c r="B51" s="12"/>
      <c r="C51" s="11"/>
      <c r="D51" s="15"/>
      <c r="E51" s="46">
        <f t="shared" ref="E51" si="112">M52*280+L51</f>
        <v>13454.960000000001</v>
      </c>
      <c r="F51" s="46">
        <f t="shared" ref="F51" si="113">M52*360+L51</f>
        <v>13774.960000000001</v>
      </c>
      <c r="G51" s="46">
        <f t="shared" ref="G51" si="114">M52*490+L51</f>
        <v>14294.960000000001</v>
      </c>
      <c r="H51" s="46">
        <f t="shared" ref="H51" si="115">M52*590+L51</f>
        <v>14694.960000000001</v>
      </c>
      <c r="I51" s="46">
        <f t="shared" ref="I51" si="116">M52*790+L51</f>
        <v>15494.960000000001</v>
      </c>
      <c r="J51" s="46">
        <f t="shared" ref="J51" si="117">M52*1180+L51</f>
        <v>17054.96</v>
      </c>
      <c r="K51" s="46">
        <f t="shared" ref="K51" si="118">M52*2090+L51</f>
        <v>20694.96</v>
      </c>
      <c r="L51" s="56">
        <f t="shared" ref="L51" si="119">(N51*10%)+N51</f>
        <v>12334.960000000001</v>
      </c>
      <c r="M51" s="29"/>
      <c r="N51" s="59">
        <v>11213.6</v>
      </c>
    </row>
    <row r="52" spans="1:14" ht="15.75" x14ac:dyDescent="0.25">
      <c r="A52" s="12"/>
      <c r="B52" s="12"/>
      <c r="C52" s="11"/>
      <c r="D52" s="15" t="s">
        <v>16</v>
      </c>
      <c r="E52" s="47"/>
      <c r="F52" s="47"/>
      <c r="G52" s="47"/>
      <c r="H52" s="47"/>
      <c r="I52" s="47"/>
      <c r="J52" s="47"/>
      <c r="K52" s="47"/>
      <c r="L52" s="57"/>
      <c r="M52" s="29">
        <v>4</v>
      </c>
      <c r="N52" s="59"/>
    </row>
    <row r="53" spans="1:14" ht="16.5" thickBot="1" x14ac:dyDescent="0.3">
      <c r="A53" s="23"/>
      <c r="B53" s="23"/>
      <c r="C53" s="11"/>
      <c r="D53" s="15"/>
      <c r="E53" s="48"/>
      <c r="F53" s="48"/>
      <c r="G53" s="48"/>
      <c r="H53" s="48"/>
      <c r="I53" s="48"/>
      <c r="J53" s="48"/>
      <c r="K53" s="48"/>
      <c r="L53" s="58"/>
      <c r="M53" s="32"/>
      <c r="N53" s="59"/>
    </row>
    <row r="54" spans="1:14" ht="15.75" x14ac:dyDescent="0.25">
      <c r="A54" s="22"/>
      <c r="B54" s="22"/>
      <c r="C54" s="22"/>
      <c r="D54" s="22"/>
      <c r="E54" s="22"/>
      <c r="F54" s="22"/>
      <c r="G54" s="22"/>
      <c r="H54" s="22"/>
      <c r="I54" s="22"/>
      <c r="J54" s="22"/>
      <c r="K54" s="22"/>
      <c r="L54" s="22"/>
      <c r="M54" s="23"/>
    </row>
    <row r="55" spans="1:14" ht="15.75" x14ac:dyDescent="0.25">
      <c r="A55" s="23"/>
      <c r="B55" s="23"/>
      <c r="C55" s="11"/>
      <c r="D55" s="23"/>
      <c r="E55" s="23"/>
      <c r="F55" s="23"/>
      <c r="G55" s="23"/>
      <c r="H55" s="23"/>
      <c r="I55" s="23"/>
      <c r="J55" s="23"/>
      <c r="K55" s="23"/>
      <c r="L55" s="23"/>
      <c r="M55" s="23"/>
    </row>
    <row r="56" spans="1:14" ht="16.5" thickBot="1" x14ac:dyDescent="0.3">
      <c r="A56" s="24" t="s">
        <v>115</v>
      </c>
      <c r="B56" s="23"/>
      <c r="C56" s="11" t="s">
        <v>190</v>
      </c>
      <c r="D56" s="25"/>
      <c r="E56" s="25"/>
      <c r="F56" s="25"/>
      <c r="G56" s="25"/>
      <c r="H56" s="25"/>
      <c r="I56" s="25"/>
      <c r="J56" s="25"/>
      <c r="K56" s="25"/>
      <c r="L56" s="25"/>
      <c r="M56" s="23"/>
    </row>
    <row r="57" spans="1:14" ht="15.75" x14ac:dyDescent="0.25">
      <c r="A57" s="23"/>
      <c r="B57" s="23"/>
      <c r="C57" s="11"/>
      <c r="D57" s="15"/>
      <c r="E57" s="15"/>
      <c r="F57" s="15"/>
      <c r="G57" s="15"/>
      <c r="H57" s="15"/>
      <c r="I57" s="15"/>
      <c r="J57" s="15"/>
      <c r="K57" s="15"/>
      <c r="L57" s="15"/>
      <c r="M57" s="15"/>
    </row>
    <row r="58" spans="1:14" ht="15.75" x14ac:dyDescent="0.25">
      <c r="A58" s="23"/>
      <c r="B58" s="23"/>
      <c r="C58" s="11"/>
      <c r="D58" s="15"/>
      <c r="E58" s="15"/>
      <c r="F58" s="15"/>
      <c r="G58" s="15"/>
      <c r="H58" s="15"/>
      <c r="I58" s="15"/>
      <c r="J58" s="15"/>
      <c r="K58" s="15"/>
      <c r="L58" s="15"/>
      <c r="M58" s="15"/>
    </row>
    <row r="59" spans="1:14" ht="16.5" thickBot="1" x14ac:dyDescent="0.3">
      <c r="A59" s="25"/>
      <c r="B59" s="25"/>
      <c r="C59" s="16"/>
      <c r="D59" s="17"/>
      <c r="E59" s="17"/>
      <c r="F59" s="17"/>
      <c r="G59" s="17"/>
      <c r="H59" s="17"/>
      <c r="I59" s="17"/>
      <c r="J59" s="17"/>
      <c r="K59" s="17"/>
      <c r="L59" s="17"/>
      <c r="M59" s="26"/>
    </row>
    <row r="60" spans="1:14" ht="15.75" x14ac:dyDescent="0.25">
      <c r="A60" s="10"/>
      <c r="B60" s="10"/>
      <c r="C60" s="10"/>
      <c r="D60" s="10"/>
      <c r="E60" s="46">
        <f>M61*280+L60</f>
        <v>11563.710000000001</v>
      </c>
      <c r="F60" s="46">
        <f>M61*360+L60</f>
        <v>11763.710000000001</v>
      </c>
      <c r="G60" s="46">
        <f>M61*490+L60</f>
        <v>12088.710000000001</v>
      </c>
      <c r="H60" s="46">
        <f>M61*590+L60</f>
        <v>12338.710000000001</v>
      </c>
      <c r="I60" s="46">
        <f>M61*790+L60</f>
        <v>12838.710000000001</v>
      </c>
      <c r="J60" s="46">
        <f>M61*1180+L60</f>
        <v>13813.710000000001</v>
      </c>
      <c r="K60" s="46">
        <f>M61*2090+L60</f>
        <v>16088.710000000001</v>
      </c>
      <c r="L60" s="56">
        <f>(N60*10%)+N60</f>
        <v>10863.710000000001</v>
      </c>
      <c r="M60" s="27"/>
      <c r="N60" s="59">
        <v>9876.1</v>
      </c>
    </row>
    <row r="61" spans="1:14" ht="15.75" x14ac:dyDescent="0.25">
      <c r="A61" s="12"/>
      <c r="B61" s="12"/>
      <c r="C61" s="11"/>
      <c r="D61" s="12" t="s">
        <v>13</v>
      </c>
      <c r="E61" s="47"/>
      <c r="F61" s="47"/>
      <c r="G61" s="47"/>
      <c r="H61" s="47"/>
      <c r="I61" s="47"/>
      <c r="J61" s="47"/>
      <c r="K61" s="47"/>
      <c r="L61" s="57"/>
      <c r="M61" s="28">
        <v>2.5</v>
      </c>
      <c r="N61" s="59"/>
    </row>
    <row r="62" spans="1:14" ht="16.5" thickBot="1" x14ac:dyDescent="0.3">
      <c r="A62" s="13" t="s">
        <v>28</v>
      </c>
      <c r="B62" s="12"/>
      <c r="C62" s="11" t="s">
        <v>29</v>
      </c>
      <c r="D62" s="14"/>
      <c r="E62" s="48"/>
      <c r="F62" s="48"/>
      <c r="G62" s="48"/>
      <c r="H62" s="48"/>
      <c r="I62" s="48"/>
      <c r="J62" s="48"/>
      <c r="K62" s="48"/>
      <c r="L62" s="58"/>
      <c r="M62" s="28"/>
      <c r="N62" s="59"/>
    </row>
    <row r="63" spans="1:14" ht="15.75" x14ac:dyDescent="0.25">
      <c r="A63" s="12"/>
      <c r="B63" s="12"/>
      <c r="C63" s="11"/>
      <c r="D63" s="15"/>
      <c r="E63" s="46">
        <f t="shared" ref="E63" si="120">M64*280+L63</f>
        <v>12328.76</v>
      </c>
      <c r="F63" s="46">
        <f t="shared" ref="F63" si="121">M64*360+L63</f>
        <v>12528.76</v>
      </c>
      <c r="G63" s="46">
        <f t="shared" ref="G63" si="122">M64*490+L63</f>
        <v>12853.76</v>
      </c>
      <c r="H63" s="46">
        <f t="shared" ref="H63" si="123">M64*590+L63</f>
        <v>13103.76</v>
      </c>
      <c r="I63" s="46">
        <f t="shared" ref="I63" si="124">M64*790+L63</f>
        <v>13603.76</v>
      </c>
      <c r="J63" s="46">
        <f t="shared" ref="J63" si="125">M64*1180+L63</f>
        <v>14578.76</v>
      </c>
      <c r="K63" s="46">
        <f t="shared" ref="K63" si="126">M64*2090+L63</f>
        <v>16853.760000000002</v>
      </c>
      <c r="L63" s="56">
        <f t="shared" ref="L63" si="127">(N63*10%)+N63</f>
        <v>11628.76</v>
      </c>
      <c r="M63" s="29"/>
      <c r="N63" s="59">
        <v>10571.6</v>
      </c>
    </row>
    <row r="64" spans="1:14" ht="15.75" x14ac:dyDescent="0.25">
      <c r="A64" s="12"/>
      <c r="B64" s="12"/>
      <c r="C64" s="11"/>
      <c r="D64" s="15" t="s">
        <v>16</v>
      </c>
      <c r="E64" s="47"/>
      <c r="F64" s="47"/>
      <c r="G64" s="47"/>
      <c r="H64" s="47"/>
      <c r="I64" s="47"/>
      <c r="J64" s="47"/>
      <c r="K64" s="47"/>
      <c r="L64" s="57"/>
      <c r="M64" s="29">
        <v>2.5</v>
      </c>
      <c r="N64" s="59"/>
    </row>
    <row r="65" spans="1:14" ht="16.5" thickBot="1" x14ac:dyDescent="0.3">
      <c r="A65" s="14"/>
      <c r="B65" s="14"/>
      <c r="C65" s="16"/>
      <c r="D65" s="17"/>
      <c r="E65" s="48"/>
      <c r="F65" s="48"/>
      <c r="G65" s="48"/>
      <c r="H65" s="48"/>
      <c r="I65" s="48"/>
      <c r="J65" s="48"/>
      <c r="K65" s="48"/>
      <c r="L65" s="58"/>
      <c r="M65" s="30"/>
      <c r="N65" s="59"/>
    </row>
    <row r="66" spans="1:14" ht="15.75" x14ac:dyDescent="0.25">
      <c r="A66" s="10"/>
      <c r="B66" s="10"/>
      <c r="C66" s="10"/>
      <c r="D66" s="10"/>
      <c r="E66" s="46">
        <f t="shared" ref="E66" si="128">M67*280+L66</f>
        <v>6783.85</v>
      </c>
      <c r="F66" s="46">
        <f t="shared" ref="F66" si="129">M67*360+L66</f>
        <v>7023.85</v>
      </c>
      <c r="G66" s="46">
        <f t="shared" ref="G66" si="130">M67*490+L66</f>
        <v>7413.85</v>
      </c>
      <c r="H66" s="46">
        <f t="shared" ref="H66" si="131">M67*590+L66</f>
        <v>7713.85</v>
      </c>
      <c r="I66" s="46">
        <f t="shared" ref="I66" si="132">M67*790+L66</f>
        <v>8313.85</v>
      </c>
      <c r="J66" s="46">
        <f t="shared" ref="J66" si="133">M67*1180+L66</f>
        <v>9483.85</v>
      </c>
      <c r="K66" s="46">
        <f t="shared" ref="K66" si="134">M67*2090+L66</f>
        <v>12213.85</v>
      </c>
      <c r="L66" s="56">
        <f t="shared" ref="L66" si="135">(N66*10%)+N66</f>
        <v>5943.85</v>
      </c>
      <c r="M66" s="31"/>
      <c r="N66" s="59">
        <v>5403.5</v>
      </c>
    </row>
    <row r="67" spans="1:14" ht="15.75" x14ac:dyDescent="0.25">
      <c r="A67" s="12"/>
      <c r="B67" s="12"/>
      <c r="C67" s="11"/>
      <c r="D67" s="12" t="s">
        <v>13</v>
      </c>
      <c r="E67" s="47"/>
      <c r="F67" s="47"/>
      <c r="G67" s="47"/>
      <c r="H67" s="47"/>
      <c r="I67" s="47"/>
      <c r="J67" s="47"/>
      <c r="K67" s="47"/>
      <c r="L67" s="57"/>
      <c r="M67" s="28">
        <v>3</v>
      </c>
      <c r="N67" s="59"/>
    </row>
    <row r="68" spans="1:14" ht="16.5" thickBot="1" x14ac:dyDescent="0.3">
      <c r="A68" s="13" t="s">
        <v>30</v>
      </c>
      <c r="B68" s="12"/>
      <c r="C68" s="11" t="s">
        <v>31</v>
      </c>
      <c r="D68" s="14"/>
      <c r="E68" s="48"/>
      <c r="F68" s="48"/>
      <c r="G68" s="48"/>
      <c r="H68" s="48"/>
      <c r="I68" s="48"/>
      <c r="J68" s="48"/>
      <c r="K68" s="48"/>
      <c r="L68" s="58"/>
      <c r="M68" s="28"/>
      <c r="N68" s="59"/>
    </row>
    <row r="69" spans="1:14" ht="15.75" x14ac:dyDescent="0.25">
      <c r="A69" s="12"/>
      <c r="B69" s="12"/>
      <c r="C69" s="11"/>
      <c r="D69" s="15"/>
      <c r="E69" s="46">
        <f t="shared" ref="E69" si="136">M70*280+L69</f>
        <v>7548.9</v>
      </c>
      <c r="F69" s="46">
        <f t="shared" ref="F69" si="137">M70*360+L69</f>
        <v>7788.9</v>
      </c>
      <c r="G69" s="46">
        <f t="shared" ref="G69" si="138">M70*490+L69</f>
        <v>8178.9</v>
      </c>
      <c r="H69" s="46">
        <f t="shared" ref="H69" si="139">M70*590+L69</f>
        <v>8478.9</v>
      </c>
      <c r="I69" s="46">
        <f t="shared" ref="I69" si="140">M70*790+L69</f>
        <v>9078.9</v>
      </c>
      <c r="J69" s="46">
        <f t="shared" ref="J69" si="141">M70*1180+L69</f>
        <v>10248.9</v>
      </c>
      <c r="K69" s="46">
        <f t="shared" ref="K69" si="142">M70*2090+L69</f>
        <v>12978.9</v>
      </c>
      <c r="L69" s="56">
        <f t="shared" ref="L69" si="143">(N69*10%)+N69</f>
        <v>6708.9</v>
      </c>
      <c r="M69" s="29"/>
      <c r="N69" s="59">
        <v>6099</v>
      </c>
    </row>
    <row r="70" spans="1:14" ht="15.75" x14ac:dyDescent="0.25">
      <c r="A70" s="12"/>
      <c r="B70" s="12"/>
      <c r="C70" s="11"/>
      <c r="D70" s="15" t="s">
        <v>16</v>
      </c>
      <c r="E70" s="47"/>
      <c r="F70" s="47"/>
      <c r="G70" s="47"/>
      <c r="H70" s="47"/>
      <c r="I70" s="47"/>
      <c r="J70" s="47"/>
      <c r="K70" s="47"/>
      <c r="L70" s="57"/>
      <c r="M70" s="29">
        <v>3</v>
      </c>
      <c r="N70" s="59"/>
    </row>
    <row r="71" spans="1:14" ht="16.5" thickBot="1" x14ac:dyDescent="0.3">
      <c r="A71" s="14"/>
      <c r="B71" s="14"/>
      <c r="C71" s="16"/>
      <c r="D71" s="17"/>
      <c r="E71" s="48"/>
      <c r="F71" s="48"/>
      <c r="G71" s="48"/>
      <c r="H71" s="48"/>
      <c r="I71" s="48"/>
      <c r="J71" s="48"/>
      <c r="K71" s="48"/>
      <c r="L71" s="58"/>
      <c r="M71" s="30"/>
      <c r="N71" s="59"/>
    </row>
    <row r="72" spans="1:14" ht="15.75" x14ac:dyDescent="0.25">
      <c r="A72" s="10"/>
      <c r="B72" s="10"/>
      <c r="C72" s="10"/>
      <c r="D72" s="10"/>
      <c r="E72" s="46">
        <f t="shared" ref="E72" si="144">M73*280+L72</f>
        <v>14210.720000000001</v>
      </c>
      <c r="F72" s="46">
        <f t="shared" ref="F72" si="145">M73*360+L72</f>
        <v>14450.720000000001</v>
      </c>
      <c r="G72" s="46">
        <f t="shared" ref="G72" si="146">M73*490+L72</f>
        <v>14840.720000000001</v>
      </c>
      <c r="H72" s="46">
        <f t="shared" ref="H72" si="147">M73*590+L72</f>
        <v>15140.720000000001</v>
      </c>
      <c r="I72" s="46">
        <f t="shared" ref="I72" si="148">M73*790+L72</f>
        <v>15740.720000000001</v>
      </c>
      <c r="J72" s="46">
        <f t="shared" ref="J72" si="149">M73*1180+L72</f>
        <v>16910.72</v>
      </c>
      <c r="K72" s="46">
        <f t="shared" ref="K72" si="150">M73*2090+L72</f>
        <v>19640.72</v>
      </c>
      <c r="L72" s="56">
        <f t="shared" ref="L72" si="151">(N72*10%)+N72</f>
        <v>13370.720000000001</v>
      </c>
      <c r="M72" s="31"/>
      <c r="N72" s="59">
        <v>12155.2</v>
      </c>
    </row>
    <row r="73" spans="1:14" ht="15.75" x14ac:dyDescent="0.25">
      <c r="A73" s="12"/>
      <c r="B73" s="12"/>
      <c r="C73" s="11"/>
      <c r="D73" s="12" t="s">
        <v>13</v>
      </c>
      <c r="E73" s="47"/>
      <c r="F73" s="47"/>
      <c r="G73" s="47"/>
      <c r="H73" s="47"/>
      <c r="I73" s="47"/>
      <c r="J73" s="47"/>
      <c r="K73" s="47"/>
      <c r="L73" s="57"/>
      <c r="M73" s="28">
        <v>3</v>
      </c>
      <c r="N73" s="59"/>
    </row>
    <row r="74" spans="1:14" ht="16.5" thickBot="1" x14ac:dyDescent="0.3">
      <c r="A74" s="13" t="s">
        <v>32</v>
      </c>
      <c r="B74" s="12"/>
      <c r="C74" s="11" t="s">
        <v>33</v>
      </c>
      <c r="D74" s="14"/>
      <c r="E74" s="48"/>
      <c r="F74" s="48"/>
      <c r="G74" s="48"/>
      <c r="H74" s="48"/>
      <c r="I74" s="48"/>
      <c r="J74" s="48"/>
      <c r="K74" s="48"/>
      <c r="L74" s="58"/>
      <c r="M74" s="28"/>
      <c r="N74" s="59"/>
    </row>
    <row r="75" spans="1:14" ht="15.75" x14ac:dyDescent="0.25">
      <c r="A75" s="12"/>
      <c r="B75" s="12"/>
      <c r="C75" s="11"/>
      <c r="D75" s="15"/>
      <c r="E75" s="46">
        <f t="shared" ref="E75" si="152">M76*280+L75</f>
        <v>14975.77</v>
      </c>
      <c r="F75" s="46">
        <f t="shared" ref="F75" si="153">M76*360+L75</f>
        <v>15215.77</v>
      </c>
      <c r="G75" s="46">
        <f t="shared" ref="G75" si="154">M76*490+L75</f>
        <v>15605.77</v>
      </c>
      <c r="H75" s="46">
        <f t="shared" ref="H75" si="155">M76*590+L75</f>
        <v>15905.77</v>
      </c>
      <c r="I75" s="46">
        <f t="shared" ref="I75" si="156">M76*790+L75</f>
        <v>16505.77</v>
      </c>
      <c r="J75" s="46">
        <f t="shared" ref="J75" si="157">M76*1180+L75</f>
        <v>17675.77</v>
      </c>
      <c r="K75" s="46">
        <f t="shared" ref="K75" si="158">M76*2090+L75</f>
        <v>20405.77</v>
      </c>
      <c r="L75" s="56">
        <f t="shared" ref="L75" si="159">(N75*10%)+N75</f>
        <v>14135.77</v>
      </c>
      <c r="M75" s="29"/>
      <c r="N75" s="59">
        <v>12850.7</v>
      </c>
    </row>
    <row r="76" spans="1:14" ht="15.75" x14ac:dyDescent="0.25">
      <c r="A76" s="12"/>
      <c r="B76" s="12"/>
      <c r="C76" s="11"/>
      <c r="D76" s="15" t="s">
        <v>16</v>
      </c>
      <c r="E76" s="47"/>
      <c r="F76" s="47"/>
      <c r="G76" s="47"/>
      <c r="H76" s="47"/>
      <c r="I76" s="47"/>
      <c r="J76" s="47"/>
      <c r="K76" s="47"/>
      <c r="L76" s="57"/>
      <c r="M76" s="29">
        <v>3</v>
      </c>
      <c r="N76" s="59"/>
    </row>
    <row r="77" spans="1:14" ht="16.5" thickBot="1" x14ac:dyDescent="0.3">
      <c r="A77" s="14"/>
      <c r="B77" s="14"/>
      <c r="C77" s="16"/>
      <c r="D77" s="17"/>
      <c r="E77" s="48"/>
      <c r="F77" s="48"/>
      <c r="G77" s="48"/>
      <c r="H77" s="48"/>
      <c r="I77" s="48"/>
      <c r="J77" s="48"/>
      <c r="K77" s="48"/>
      <c r="L77" s="58"/>
      <c r="M77" s="30"/>
      <c r="N77" s="59"/>
    </row>
    <row r="78" spans="1:14" ht="15.75" x14ac:dyDescent="0.25">
      <c r="A78" s="10"/>
      <c r="B78" s="10"/>
      <c r="C78" s="10"/>
      <c r="D78" s="10"/>
      <c r="E78" s="46">
        <f t="shared" ref="E78" si="160">M79*280+L78</f>
        <v>12468.76</v>
      </c>
      <c r="F78" s="46">
        <f t="shared" ref="F78" si="161">M79*360+L78</f>
        <v>12708.76</v>
      </c>
      <c r="G78" s="46">
        <f t="shared" ref="G78" si="162">M79*490+L78</f>
        <v>13098.76</v>
      </c>
      <c r="H78" s="46">
        <f t="shared" ref="H78" si="163">M79*590+L78</f>
        <v>13398.76</v>
      </c>
      <c r="I78" s="46">
        <f t="shared" ref="I78" si="164">M79*790+L78</f>
        <v>13998.76</v>
      </c>
      <c r="J78" s="46">
        <f t="shared" ref="J78" si="165">M79*1180+L78</f>
        <v>15168.76</v>
      </c>
      <c r="K78" s="46">
        <f t="shared" ref="K78" si="166">M79*2090+L78</f>
        <v>17898.760000000002</v>
      </c>
      <c r="L78" s="56">
        <f t="shared" ref="L78" si="167">(N78*10%)+N78</f>
        <v>11628.76</v>
      </c>
      <c r="M78" s="31"/>
      <c r="N78" s="59">
        <v>10571.6</v>
      </c>
    </row>
    <row r="79" spans="1:14" ht="15.75" x14ac:dyDescent="0.25">
      <c r="A79" s="12"/>
      <c r="B79" s="12"/>
      <c r="C79" s="11"/>
      <c r="D79" s="12" t="s">
        <v>13</v>
      </c>
      <c r="E79" s="47"/>
      <c r="F79" s="47"/>
      <c r="G79" s="47"/>
      <c r="H79" s="47"/>
      <c r="I79" s="47"/>
      <c r="J79" s="47"/>
      <c r="K79" s="47"/>
      <c r="L79" s="57"/>
      <c r="M79" s="28">
        <v>3</v>
      </c>
      <c r="N79" s="59"/>
    </row>
    <row r="80" spans="1:14" ht="16.5" thickBot="1" x14ac:dyDescent="0.3">
      <c r="A80" s="13" t="s">
        <v>34</v>
      </c>
      <c r="B80" s="12"/>
      <c r="C80" s="11" t="s">
        <v>33</v>
      </c>
      <c r="D80" s="14"/>
      <c r="E80" s="48"/>
      <c r="F80" s="48"/>
      <c r="G80" s="48"/>
      <c r="H80" s="48"/>
      <c r="I80" s="48"/>
      <c r="J80" s="48"/>
      <c r="K80" s="48"/>
      <c r="L80" s="58"/>
      <c r="M80" s="28"/>
      <c r="N80" s="59"/>
    </row>
    <row r="81" spans="1:14" ht="15.75" x14ac:dyDescent="0.25">
      <c r="A81" s="12"/>
      <c r="B81" s="12"/>
      <c r="C81" s="11"/>
      <c r="D81" s="15"/>
      <c r="E81" s="46">
        <f t="shared" ref="E81" si="168">M82*280+L81</f>
        <v>13233.810000000001</v>
      </c>
      <c r="F81" s="46">
        <f t="shared" ref="F81" si="169">M82*360+L81</f>
        <v>13473.810000000001</v>
      </c>
      <c r="G81" s="46">
        <f t="shared" ref="G81" si="170">M82*490+L81</f>
        <v>13863.810000000001</v>
      </c>
      <c r="H81" s="46">
        <f t="shared" ref="H81" si="171">M82*590+L81</f>
        <v>14163.810000000001</v>
      </c>
      <c r="I81" s="46">
        <f t="shared" ref="I81" si="172">M82*790+L81</f>
        <v>14763.810000000001</v>
      </c>
      <c r="J81" s="46">
        <f t="shared" ref="J81" si="173">M82*1180+L81</f>
        <v>15933.810000000001</v>
      </c>
      <c r="K81" s="46">
        <f t="shared" ref="K81" si="174">M82*2090+L81</f>
        <v>18663.810000000001</v>
      </c>
      <c r="L81" s="56">
        <f t="shared" ref="L81" si="175">(N81*10%)+N81</f>
        <v>12393.810000000001</v>
      </c>
      <c r="M81" s="29"/>
      <c r="N81" s="59">
        <v>11267.1</v>
      </c>
    </row>
    <row r="82" spans="1:14" ht="15.75" x14ac:dyDescent="0.25">
      <c r="A82" s="12"/>
      <c r="B82" s="12"/>
      <c r="C82" s="11"/>
      <c r="D82" s="15" t="s">
        <v>16</v>
      </c>
      <c r="E82" s="47"/>
      <c r="F82" s="47"/>
      <c r="G82" s="47"/>
      <c r="H82" s="47"/>
      <c r="I82" s="47"/>
      <c r="J82" s="47"/>
      <c r="K82" s="47"/>
      <c r="L82" s="57"/>
      <c r="M82" s="29">
        <v>3</v>
      </c>
      <c r="N82" s="59"/>
    </row>
    <row r="83" spans="1:14" ht="16.5" thickBot="1" x14ac:dyDescent="0.3">
      <c r="A83" s="14"/>
      <c r="B83" s="14"/>
      <c r="C83" s="16"/>
      <c r="D83" s="17"/>
      <c r="E83" s="48"/>
      <c r="F83" s="48"/>
      <c r="G83" s="48"/>
      <c r="H83" s="48"/>
      <c r="I83" s="48"/>
      <c r="J83" s="48"/>
      <c r="K83" s="48"/>
      <c r="L83" s="58"/>
      <c r="M83" s="30"/>
      <c r="N83" s="59"/>
    </row>
    <row r="84" spans="1:14" ht="15.75" x14ac:dyDescent="0.25">
      <c r="A84" s="10"/>
      <c r="B84" s="10"/>
      <c r="C84" s="10"/>
      <c r="D84" s="10"/>
      <c r="E84" s="46">
        <f t="shared" ref="E84" si="176">M85*280+L84</f>
        <v>16715.989999999998</v>
      </c>
      <c r="F84" s="46">
        <f t="shared" ref="F84" si="177">M85*360+L84</f>
        <v>17163.989999999998</v>
      </c>
      <c r="G84" s="46">
        <f t="shared" ref="G84" si="178">M85*490+L84</f>
        <v>17891.989999999998</v>
      </c>
      <c r="H84" s="46">
        <f t="shared" ref="H84" si="179">M85*590+L84</f>
        <v>18451.989999999998</v>
      </c>
      <c r="I84" s="46">
        <f t="shared" ref="I84" si="180">M85*790+L84</f>
        <v>19571.989999999998</v>
      </c>
      <c r="J84" s="46">
        <f t="shared" ref="J84" si="181">M85*1180+L84</f>
        <v>21755.989999999998</v>
      </c>
      <c r="K84" s="46">
        <f t="shared" ref="K84" si="182">M85*2090+L84</f>
        <v>26851.989999999998</v>
      </c>
      <c r="L84" s="56">
        <f t="shared" ref="L84" si="183">(N84*10%)+N84</f>
        <v>15147.99</v>
      </c>
      <c r="M84" s="31"/>
      <c r="N84" s="59">
        <v>13770.9</v>
      </c>
    </row>
    <row r="85" spans="1:14" ht="15.75" x14ac:dyDescent="0.25">
      <c r="A85" s="12"/>
      <c r="B85" s="12"/>
      <c r="C85" s="11">
        <v>30</v>
      </c>
      <c r="D85" s="12" t="s">
        <v>13</v>
      </c>
      <c r="E85" s="47"/>
      <c r="F85" s="47"/>
      <c r="G85" s="47"/>
      <c r="H85" s="47"/>
      <c r="I85" s="47"/>
      <c r="J85" s="47"/>
      <c r="K85" s="47"/>
      <c r="L85" s="57"/>
      <c r="M85" s="28">
        <v>5.6</v>
      </c>
      <c r="N85" s="59"/>
    </row>
    <row r="86" spans="1:14" ht="16.5" thickBot="1" x14ac:dyDescent="0.3">
      <c r="A86" s="13" t="s">
        <v>35</v>
      </c>
      <c r="B86" s="12"/>
      <c r="C86" s="11" t="s">
        <v>36</v>
      </c>
      <c r="D86" s="14"/>
      <c r="E86" s="48"/>
      <c r="F86" s="48"/>
      <c r="G86" s="48"/>
      <c r="H86" s="48"/>
      <c r="I86" s="48"/>
      <c r="J86" s="48"/>
      <c r="K86" s="48"/>
      <c r="L86" s="58"/>
      <c r="M86" s="28"/>
      <c r="N86" s="59"/>
    </row>
    <row r="87" spans="1:14" ht="15.75" x14ac:dyDescent="0.25">
      <c r="A87" s="12"/>
      <c r="B87" s="12"/>
      <c r="C87" s="11"/>
      <c r="D87" s="15"/>
      <c r="E87" s="46">
        <f t="shared" ref="E87" si="184">M88*280+L87</f>
        <v>17481.04</v>
      </c>
      <c r="F87" s="46">
        <f t="shared" ref="F87" si="185">M88*360+L87</f>
        <v>17929.039999999997</v>
      </c>
      <c r="G87" s="46">
        <f t="shared" ref="G87" si="186">M88*490+L87</f>
        <v>18657.04</v>
      </c>
      <c r="H87" s="46">
        <f t="shared" ref="H87" si="187">M88*590+L87</f>
        <v>19217.04</v>
      </c>
      <c r="I87" s="46">
        <f t="shared" ref="I87" si="188">M88*790+L87</f>
        <v>20337.04</v>
      </c>
      <c r="J87" s="46">
        <f t="shared" ref="J87" si="189">M88*1180+L87</f>
        <v>22521.040000000001</v>
      </c>
      <c r="K87" s="46">
        <f t="shared" ref="K87" si="190">M88*2090+L87</f>
        <v>27617.040000000001</v>
      </c>
      <c r="L87" s="56">
        <f t="shared" ref="L87" si="191">(N87*10%)+N87</f>
        <v>15913.039999999999</v>
      </c>
      <c r="M87" s="29"/>
      <c r="N87" s="59">
        <v>14466.4</v>
      </c>
    </row>
    <row r="88" spans="1:14" ht="15.75" x14ac:dyDescent="0.25">
      <c r="A88" s="12"/>
      <c r="B88" s="12"/>
      <c r="C88" s="11"/>
      <c r="D88" s="15" t="s">
        <v>16</v>
      </c>
      <c r="E88" s="47"/>
      <c r="F88" s="47"/>
      <c r="G88" s="47"/>
      <c r="H88" s="47"/>
      <c r="I88" s="47"/>
      <c r="J88" s="47"/>
      <c r="K88" s="47"/>
      <c r="L88" s="57"/>
      <c r="M88" s="29">
        <v>5.6</v>
      </c>
      <c r="N88" s="59"/>
    </row>
    <row r="89" spans="1:14" ht="16.5" thickBot="1" x14ac:dyDescent="0.3">
      <c r="A89" s="14"/>
      <c r="B89" s="14"/>
      <c r="C89" s="16"/>
      <c r="D89" s="17"/>
      <c r="E89" s="48"/>
      <c r="F89" s="48"/>
      <c r="G89" s="48"/>
      <c r="H89" s="48"/>
      <c r="I89" s="48"/>
      <c r="J89" s="48"/>
      <c r="K89" s="48"/>
      <c r="L89" s="58"/>
      <c r="M89" s="30"/>
      <c r="N89" s="59"/>
    </row>
    <row r="90" spans="1:14" ht="15.75" x14ac:dyDescent="0.25">
      <c r="A90" s="10"/>
      <c r="B90" s="10"/>
      <c r="C90" s="10"/>
      <c r="D90" s="10"/>
      <c r="E90" s="46">
        <f t="shared" ref="E90" si="192">M91*280+L90</f>
        <v>6938.1</v>
      </c>
      <c r="F90" s="46">
        <f t="shared" ref="F90" si="193">M91*360+L90</f>
        <v>7138.1</v>
      </c>
      <c r="G90" s="46">
        <f t="shared" ref="G90" si="194">M91*490+L90</f>
        <v>7463.1</v>
      </c>
      <c r="H90" s="46">
        <f t="shared" ref="H90" si="195">M91*590+L90</f>
        <v>7713.1</v>
      </c>
      <c r="I90" s="46">
        <f t="shared" ref="I90" si="196">M91*790+L90</f>
        <v>8213.1</v>
      </c>
      <c r="J90" s="46">
        <f t="shared" ref="J90" si="197">M91*1180+L90</f>
        <v>9188.1</v>
      </c>
      <c r="K90" s="46">
        <f t="shared" ref="K90" si="198">M91*2090+L90</f>
        <v>11463.1</v>
      </c>
      <c r="L90" s="56">
        <f t="shared" ref="L90" si="199">(N90*10%)+N90</f>
        <v>6238.1</v>
      </c>
      <c r="M90" s="31"/>
      <c r="N90" s="59">
        <v>5671</v>
      </c>
    </row>
    <row r="91" spans="1:14" ht="15.75" x14ac:dyDescent="0.25">
      <c r="A91" s="12"/>
      <c r="B91" s="12"/>
      <c r="C91" s="11"/>
      <c r="D91" s="12" t="s">
        <v>13</v>
      </c>
      <c r="E91" s="47"/>
      <c r="F91" s="47"/>
      <c r="G91" s="47"/>
      <c r="H91" s="47"/>
      <c r="I91" s="47"/>
      <c r="J91" s="47"/>
      <c r="K91" s="47"/>
      <c r="L91" s="57"/>
      <c r="M91" s="28">
        <v>2.5</v>
      </c>
      <c r="N91" s="59"/>
    </row>
    <row r="92" spans="1:14" ht="16.5" thickBot="1" x14ac:dyDescent="0.3">
      <c r="A92" s="13" t="s">
        <v>37</v>
      </c>
      <c r="B92" s="12"/>
      <c r="C92" s="11" t="s">
        <v>33</v>
      </c>
      <c r="D92" s="14"/>
      <c r="E92" s="48"/>
      <c r="F92" s="48"/>
      <c r="G92" s="48"/>
      <c r="H92" s="48"/>
      <c r="I92" s="48"/>
      <c r="J92" s="48"/>
      <c r="K92" s="48"/>
      <c r="L92" s="58"/>
      <c r="M92" s="28"/>
      <c r="N92" s="59"/>
    </row>
    <row r="93" spans="1:14" ht="15.75" x14ac:dyDescent="0.25">
      <c r="A93" s="12"/>
      <c r="B93" s="12"/>
      <c r="C93" s="11"/>
      <c r="D93" s="15"/>
      <c r="E93" s="46">
        <f t="shared" ref="E93" si="200">M94*280+L93</f>
        <v>7703.15</v>
      </c>
      <c r="F93" s="46">
        <f t="shared" ref="F93" si="201">M94*360+L93</f>
        <v>7903.15</v>
      </c>
      <c r="G93" s="46">
        <f t="shared" ref="G93" si="202">M94*490+L93</f>
        <v>8228.15</v>
      </c>
      <c r="H93" s="46">
        <f t="shared" ref="H93" si="203">M94*590+L93</f>
        <v>8478.15</v>
      </c>
      <c r="I93" s="46">
        <f t="shared" ref="I93" si="204">M94*790+L93</f>
        <v>8978.15</v>
      </c>
      <c r="J93" s="46">
        <f t="shared" ref="J93" si="205">M94*1180+L93</f>
        <v>9953.15</v>
      </c>
      <c r="K93" s="46">
        <f t="shared" ref="K93" si="206">M94*2090+L93</f>
        <v>12228.15</v>
      </c>
      <c r="L93" s="56">
        <f t="shared" ref="L93" si="207">(N93*10%)+N93</f>
        <v>7003.15</v>
      </c>
      <c r="M93" s="29"/>
      <c r="N93" s="59">
        <v>6366.5</v>
      </c>
    </row>
    <row r="94" spans="1:14" ht="15.75" x14ac:dyDescent="0.25">
      <c r="A94" s="12"/>
      <c r="B94" s="12"/>
      <c r="C94" s="11"/>
      <c r="D94" s="15" t="s">
        <v>16</v>
      </c>
      <c r="E94" s="47"/>
      <c r="F94" s="47"/>
      <c r="G94" s="47"/>
      <c r="H94" s="47"/>
      <c r="I94" s="47"/>
      <c r="J94" s="47"/>
      <c r="K94" s="47"/>
      <c r="L94" s="57"/>
      <c r="M94" s="29">
        <v>2.5</v>
      </c>
      <c r="N94" s="59"/>
    </row>
    <row r="95" spans="1:14" ht="16.5" thickBot="1" x14ac:dyDescent="0.3">
      <c r="A95" s="14"/>
      <c r="B95" s="14"/>
      <c r="C95" s="16"/>
      <c r="D95" s="17"/>
      <c r="E95" s="48"/>
      <c r="F95" s="48"/>
      <c r="G95" s="48"/>
      <c r="H95" s="48"/>
      <c r="I95" s="48"/>
      <c r="J95" s="48"/>
      <c r="K95" s="48"/>
      <c r="L95" s="58"/>
      <c r="M95" s="30"/>
      <c r="N95" s="59"/>
    </row>
    <row r="96" spans="1:14" ht="15.75" x14ac:dyDescent="0.25">
      <c r="A96" s="10"/>
      <c r="B96" s="10"/>
      <c r="C96" s="10"/>
      <c r="D96" s="10"/>
      <c r="E96" s="46">
        <f t="shared" ref="E96" si="208">M97*280+L96</f>
        <v>10262.200000000001</v>
      </c>
      <c r="F96" s="46">
        <f t="shared" ref="F96" si="209">M97*360+L96</f>
        <v>10302.200000000001</v>
      </c>
      <c r="G96" s="46">
        <f t="shared" ref="G96" si="210">M97*490+L96</f>
        <v>10367.200000000001</v>
      </c>
      <c r="H96" s="46">
        <f t="shared" ref="H96" si="211">M97*590+L96</f>
        <v>10417.200000000001</v>
      </c>
      <c r="I96" s="46">
        <f t="shared" ref="I96" si="212">M97*790+L96</f>
        <v>10517.2</v>
      </c>
      <c r="J96" s="46">
        <f t="shared" ref="J96" si="213">M97*1180+L96</f>
        <v>10712.2</v>
      </c>
      <c r="K96" s="46">
        <f t="shared" ref="K96" si="214">M97*2090+L96</f>
        <v>11167.2</v>
      </c>
      <c r="L96" s="56">
        <f t="shared" ref="L96" si="215">(N96*10%)+N96</f>
        <v>10122.200000000001</v>
      </c>
      <c r="M96" s="31"/>
      <c r="N96" s="59">
        <v>9202</v>
      </c>
    </row>
    <row r="97" spans="1:14" ht="15.75" x14ac:dyDescent="0.25">
      <c r="A97" s="12"/>
      <c r="B97" s="12"/>
      <c r="C97" s="11"/>
      <c r="D97" s="12" t="s">
        <v>13</v>
      </c>
      <c r="E97" s="47"/>
      <c r="F97" s="47"/>
      <c r="G97" s="47"/>
      <c r="H97" s="47"/>
      <c r="I97" s="47"/>
      <c r="J97" s="47"/>
      <c r="K97" s="47"/>
      <c r="L97" s="57"/>
      <c r="M97" s="28">
        <v>0.5</v>
      </c>
      <c r="N97" s="59"/>
    </row>
    <row r="98" spans="1:14" ht="16.5" thickBot="1" x14ac:dyDescent="0.3">
      <c r="A98" s="13" t="s">
        <v>38</v>
      </c>
      <c r="B98" s="12"/>
      <c r="C98" s="11"/>
      <c r="D98" s="14"/>
      <c r="E98" s="48"/>
      <c r="F98" s="48"/>
      <c r="G98" s="48"/>
      <c r="H98" s="48"/>
      <c r="I98" s="48"/>
      <c r="J98" s="48"/>
      <c r="K98" s="48"/>
      <c r="L98" s="58"/>
      <c r="M98" s="35"/>
      <c r="N98" s="59"/>
    </row>
    <row r="99" spans="1:14" ht="15.75" x14ac:dyDescent="0.25">
      <c r="A99" s="12"/>
      <c r="B99" s="12"/>
      <c r="C99" s="11"/>
      <c r="D99" s="15"/>
      <c r="E99" s="15"/>
      <c r="F99" s="15"/>
      <c r="G99" s="15"/>
      <c r="H99" s="15"/>
      <c r="I99" s="15"/>
      <c r="J99" s="15"/>
      <c r="K99" s="15"/>
      <c r="L99" s="15"/>
      <c r="M99" s="15"/>
    </row>
    <row r="100" spans="1:14" ht="15.75" x14ac:dyDescent="0.25">
      <c r="A100" s="12"/>
      <c r="B100" s="12"/>
      <c r="C100" s="11"/>
      <c r="D100" s="15" t="s">
        <v>16</v>
      </c>
      <c r="E100" s="15">
        <v>0</v>
      </c>
      <c r="F100" s="15">
        <v>0</v>
      </c>
      <c r="G100" s="15">
        <v>0</v>
      </c>
      <c r="H100" s="15">
        <v>0</v>
      </c>
      <c r="I100" s="15">
        <v>0</v>
      </c>
      <c r="J100" s="15">
        <v>0</v>
      </c>
      <c r="K100" s="15">
        <v>0</v>
      </c>
      <c r="L100" s="15"/>
      <c r="M100" s="15">
        <v>0.5</v>
      </c>
    </row>
    <row r="101" spans="1:14" ht="16.5" thickBot="1" x14ac:dyDescent="0.3">
      <c r="A101" s="14"/>
      <c r="B101" s="14"/>
      <c r="C101" s="16"/>
      <c r="D101" s="17"/>
      <c r="E101" s="17"/>
      <c r="F101" s="17"/>
      <c r="G101" s="17"/>
      <c r="H101" s="17"/>
      <c r="I101" s="17"/>
      <c r="J101" s="17"/>
      <c r="K101" s="17"/>
      <c r="L101" s="17"/>
      <c r="M101" s="33"/>
    </row>
    <row r="102" spans="1:14" ht="15.75" x14ac:dyDescent="0.25">
      <c r="A102" s="10"/>
      <c r="B102" s="10"/>
      <c r="C102" s="10"/>
      <c r="D102" s="10"/>
      <c r="E102" s="46">
        <f>M103*280+L102</f>
        <v>12292.210000000001</v>
      </c>
      <c r="F102" s="46">
        <f>M103*360+L102</f>
        <v>12532.210000000001</v>
      </c>
      <c r="G102" s="46">
        <f>M103*490+L102</f>
        <v>12922.210000000001</v>
      </c>
      <c r="H102" s="46">
        <f>M103*590+L102</f>
        <v>13222.210000000001</v>
      </c>
      <c r="I102" s="46">
        <f>M103*790+L102</f>
        <v>13822.210000000001</v>
      </c>
      <c r="J102" s="46">
        <f>M103*1180+L102</f>
        <v>14992.210000000001</v>
      </c>
      <c r="K102" s="46">
        <f>M103*2090+L102</f>
        <v>17722.21</v>
      </c>
      <c r="L102" s="39">
        <f>(N102*10%)+N102</f>
        <v>11452.210000000001</v>
      </c>
      <c r="M102" s="27"/>
      <c r="N102" s="60">
        <v>10411.1</v>
      </c>
    </row>
    <row r="103" spans="1:14" ht="15.75" x14ac:dyDescent="0.25">
      <c r="A103" s="12"/>
      <c r="B103" s="12"/>
      <c r="C103" s="11"/>
      <c r="D103" s="12" t="s">
        <v>13</v>
      </c>
      <c r="E103" s="47"/>
      <c r="F103" s="47"/>
      <c r="G103" s="47"/>
      <c r="H103" s="47"/>
      <c r="I103" s="47"/>
      <c r="J103" s="47"/>
      <c r="K103" s="47"/>
      <c r="L103" s="40"/>
      <c r="M103" s="28">
        <v>3</v>
      </c>
      <c r="N103" s="60"/>
    </row>
    <row r="104" spans="1:14" ht="16.5" thickBot="1" x14ac:dyDescent="0.3">
      <c r="A104" s="13" t="s">
        <v>39</v>
      </c>
      <c r="B104" s="12"/>
      <c r="C104" s="11" t="s">
        <v>18</v>
      </c>
      <c r="D104" s="14"/>
      <c r="E104" s="48"/>
      <c r="F104" s="48"/>
      <c r="G104" s="48"/>
      <c r="H104" s="48"/>
      <c r="I104" s="48"/>
      <c r="J104" s="48"/>
      <c r="K104" s="48"/>
      <c r="L104" s="41"/>
      <c r="M104" s="28"/>
      <c r="N104" s="60"/>
    </row>
    <row r="105" spans="1:14" ht="15.75" x14ac:dyDescent="0.25">
      <c r="A105" s="12"/>
      <c r="B105" s="12"/>
      <c r="C105" s="11"/>
      <c r="D105" s="15"/>
      <c r="E105" s="46">
        <f>M106*280+L105</f>
        <v>13057.26</v>
      </c>
      <c r="F105" s="46">
        <f>M106*360+L105</f>
        <v>13297.26</v>
      </c>
      <c r="G105" s="46">
        <f>M106*490+L105</f>
        <v>13687.26</v>
      </c>
      <c r="H105" s="46">
        <f>M106*590+L105</f>
        <v>13987.26</v>
      </c>
      <c r="I105" s="46">
        <f>M106*790+L105</f>
        <v>14587.26</v>
      </c>
      <c r="J105" s="46">
        <f>M106*1180+L105</f>
        <v>15757.26</v>
      </c>
      <c r="K105" s="46">
        <f>M106*2090+L105</f>
        <v>18487.260000000002</v>
      </c>
      <c r="L105" s="39">
        <f t="shared" ref="L105" si="216">(N105*10%)+N105</f>
        <v>12217.26</v>
      </c>
      <c r="M105" s="29"/>
      <c r="N105" s="60">
        <v>11106.6</v>
      </c>
    </row>
    <row r="106" spans="1:14" ht="15.75" x14ac:dyDescent="0.25">
      <c r="A106" s="12"/>
      <c r="B106" s="12"/>
      <c r="C106" s="11"/>
      <c r="D106" s="15" t="s">
        <v>16</v>
      </c>
      <c r="E106" s="47"/>
      <c r="F106" s="47"/>
      <c r="G106" s="47"/>
      <c r="H106" s="47"/>
      <c r="I106" s="47"/>
      <c r="J106" s="47"/>
      <c r="K106" s="47"/>
      <c r="L106" s="40"/>
      <c r="M106" s="29">
        <v>3</v>
      </c>
      <c r="N106" s="60"/>
    </row>
    <row r="107" spans="1:14" ht="16.5" thickBot="1" x14ac:dyDescent="0.3">
      <c r="A107" s="14"/>
      <c r="B107" s="14"/>
      <c r="C107" s="16"/>
      <c r="D107" s="17"/>
      <c r="E107" s="48"/>
      <c r="F107" s="48"/>
      <c r="G107" s="48"/>
      <c r="H107" s="48"/>
      <c r="I107" s="48"/>
      <c r="J107" s="48"/>
      <c r="K107" s="48"/>
      <c r="L107" s="41"/>
      <c r="M107" s="30"/>
      <c r="N107" s="60"/>
    </row>
    <row r="108" spans="1:14" ht="15.75" x14ac:dyDescent="0.25">
      <c r="A108" s="10"/>
      <c r="B108" s="10"/>
      <c r="C108" s="10"/>
      <c r="D108" s="10"/>
      <c r="E108" s="46">
        <f>M109*280+L108</f>
        <v>7934.4600000000009</v>
      </c>
      <c r="F108" s="46">
        <f>M109*360+L108</f>
        <v>8190.4600000000009</v>
      </c>
      <c r="G108" s="46">
        <f>M109*490+L108</f>
        <v>8606.4600000000009</v>
      </c>
      <c r="H108" s="46">
        <f>M109*590+L108</f>
        <v>8926.4600000000009</v>
      </c>
      <c r="I108" s="46">
        <f>M109*790+L108</f>
        <v>9566.4600000000009</v>
      </c>
      <c r="J108" s="46">
        <f>M109*1180+L108</f>
        <v>10814.460000000001</v>
      </c>
      <c r="K108" s="46">
        <f>M109*2090+L108</f>
        <v>13726.460000000001</v>
      </c>
      <c r="L108" s="39">
        <f t="shared" ref="L108" si="217">(N108*10%)+N108</f>
        <v>7038.4600000000009</v>
      </c>
      <c r="M108" s="31"/>
      <c r="N108" s="60">
        <v>6398.6</v>
      </c>
    </row>
    <row r="109" spans="1:14" ht="15.75" x14ac:dyDescent="0.25">
      <c r="A109" s="12"/>
      <c r="B109" s="12"/>
      <c r="C109" s="11"/>
      <c r="D109" s="12" t="s">
        <v>13</v>
      </c>
      <c r="E109" s="47"/>
      <c r="F109" s="47"/>
      <c r="G109" s="47"/>
      <c r="H109" s="47"/>
      <c r="I109" s="47"/>
      <c r="J109" s="47"/>
      <c r="K109" s="47"/>
      <c r="L109" s="40"/>
      <c r="M109" s="28">
        <v>3.2</v>
      </c>
      <c r="N109" s="60"/>
    </row>
    <row r="110" spans="1:14" ht="16.5" thickBot="1" x14ac:dyDescent="0.3">
      <c r="A110" s="13" t="s">
        <v>40</v>
      </c>
      <c r="B110" s="12"/>
      <c r="C110" s="11" t="s">
        <v>41</v>
      </c>
      <c r="D110" s="14"/>
      <c r="E110" s="48"/>
      <c r="F110" s="48"/>
      <c r="G110" s="48"/>
      <c r="H110" s="48"/>
      <c r="I110" s="48"/>
      <c r="J110" s="48"/>
      <c r="K110" s="48"/>
      <c r="L110" s="41"/>
      <c r="M110" s="28"/>
      <c r="N110" s="60"/>
    </row>
    <row r="111" spans="1:14" ht="15.75" x14ac:dyDescent="0.25">
      <c r="A111" s="12"/>
      <c r="B111" s="12"/>
      <c r="C111" s="11"/>
      <c r="D111" s="15"/>
      <c r="E111" s="46">
        <f>M112*280+L111</f>
        <v>8699.51</v>
      </c>
      <c r="F111" s="46">
        <f>M112*360+L111</f>
        <v>8955.51</v>
      </c>
      <c r="G111" s="46">
        <f>M112*490+L111</f>
        <v>9371.51</v>
      </c>
      <c r="H111" s="46">
        <f>M112*590+L111</f>
        <v>9691.51</v>
      </c>
      <c r="I111" s="46">
        <f>M112*790+L111</f>
        <v>10331.51</v>
      </c>
      <c r="J111" s="46">
        <f>M112*1180+L111</f>
        <v>11579.51</v>
      </c>
      <c r="K111" s="46">
        <f>M112*2090+L111</f>
        <v>14491.51</v>
      </c>
      <c r="L111" s="39">
        <f t="shared" ref="L111" si="218">(N111*10%)+N111</f>
        <v>7803.51</v>
      </c>
      <c r="M111" s="29"/>
      <c r="N111" s="60">
        <v>7094.1</v>
      </c>
    </row>
    <row r="112" spans="1:14" ht="15.75" x14ac:dyDescent="0.25">
      <c r="A112" s="12"/>
      <c r="B112" s="12"/>
      <c r="C112" s="11"/>
      <c r="D112" s="15" t="s">
        <v>16</v>
      </c>
      <c r="E112" s="47"/>
      <c r="F112" s="47"/>
      <c r="G112" s="47"/>
      <c r="H112" s="47"/>
      <c r="I112" s="47"/>
      <c r="J112" s="47"/>
      <c r="K112" s="47"/>
      <c r="L112" s="40"/>
      <c r="M112" s="29">
        <v>3.2</v>
      </c>
      <c r="N112" s="60"/>
    </row>
    <row r="113" spans="1:14" ht="16.5" thickBot="1" x14ac:dyDescent="0.3">
      <c r="A113" s="14"/>
      <c r="B113" s="14"/>
      <c r="C113" s="16"/>
      <c r="D113" s="17"/>
      <c r="E113" s="48"/>
      <c r="F113" s="48"/>
      <c r="G113" s="48"/>
      <c r="H113" s="48"/>
      <c r="I113" s="48"/>
      <c r="J113" s="48"/>
      <c r="K113" s="48"/>
      <c r="L113" s="41"/>
      <c r="M113" s="30"/>
      <c r="N113" s="60"/>
    </row>
    <row r="114" spans="1:14" ht="15.75" x14ac:dyDescent="0.25">
      <c r="A114" s="10"/>
      <c r="B114" s="10"/>
      <c r="C114" s="10"/>
      <c r="D114" s="10"/>
      <c r="E114" s="46">
        <f>M115*280+L114</f>
        <v>15151.08</v>
      </c>
      <c r="F114" s="46">
        <f>M115*360+L114</f>
        <v>15431.08</v>
      </c>
      <c r="G114" s="46">
        <f>M115*490+L114</f>
        <v>15886.08</v>
      </c>
      <c r="H114" s="46">
        <f>M115*590+L114</f>
        <v>16236.08</v>
      </c>
      <c r="I114" s="46">
        <f>M115*790+L114</f>
        <v>16936.080000000002</v>
      </c>
      <c r="J114" s="46">
        <f>M115*1180+L114</f>
        <v>18301.080000000002</v>
      </c>
      <c r="K114" s="46">
        <f>M115*2090+L114</f>
        <v>21486.080000000002</v>
      </c>
      <c r="L114" s="39">
        <f t="shared" ref="L114" si="219">(N114*10%)+N114</f>
        <v>14171.08</v>
      </c>
      <c r="M114" s="31"/>
      <c r="N114" s="60">
        <v>12882.8</v>
      </c>
    </row>
    <row r="115" spans="1:14" ht="15.75" x14ac:dyDescent="0.25">
      <c r="A115" s="12"/>
      <c r="B115" s="12"/>
      <c r="C115" s="11"/>
      <c r="D115" s="12" t="s">
        <v>13</v>
      </c>
      <c r="E115" s="47"/>
      <c r="F115" s="47"/>
      <c r="G115" s="47"/>
      <c r="H115" s="47"/>
      <c r="I115" s="47"/>
      <c r="J115" s="47"/>
      <c r="K115" s="47"/>
      <c r="L115" s="40"/>
      <c r="M115" s="28">
        <v>3.5</v>
      </c>
      <c r="N115" s="60"/>
    </row>
    <row r="116" spans="1:14" ht="16.5" thickBot="1" x14ac:dyDescent="0.3">
      <c r="A116" s="13" t="s">
        <v>42</v>
      </c>
      <c r="B116" s="12"/>
      <c r="C116" s="11" t="s">
        <v>36</v>
      </c>
      <c r="D116" s="14"/>
      <c r="E116" s="48"/>
      <c r="F116" s="48"/>
      <c r="G116" s="48"/>
      <c r="H116" s="48"/>
      <c r="I116" s="48"/>
      <c r="J116" s="48"/>
      <c r="K116" s="48"/>
      <c r="L116" s="41"/>
      <c r="M116" s="28"/>
      <c r="N116" s="60"/>
    </row>
    <row r="117" spans="1:14" ht="15.75" x14ac:dyDescent="0.25">
      <c r="A117" s="12"/>
      <c r="B117" s="12"/>
      <c r="C117" s="11"/>
      <c r="D117" s="15"/>
      <c r="E117" s="46">
        <f>M118*280+L117</f>
        <v>15916.13</v>
      </c>
      <c r="F117" s="46">
        <f>M118*360+L117</f>
        <v>16196.13</v>
      </c>
      <c r="G117" s="46">
        <f>M118*490+L117</f>
        <v>16651.129999999997</v>
      </c>
      <c r="H117" s="46">
        <f>M118*590+L117</f>
        <v>17001.129999999997</v>
      </c>
      <c r="I117" s="46">
        <f>M118*790+L117</f>
        <v>17701.129999999997</v>
      </c>
      <c r="J117" s="46">
        <f>M118*1180+L117</f>
        <v>19066.129999999997</v>
      </c>
      <c r="K117" s="46">
        <f>M118*2090+L117</f>
        <v>22251.129999999997</v>
      </c>
      <c r="L117" s="39">
        <f t="shared" ref="L117" si="220">(N117*10%)+N117</f>
        <v>14936.13</v>
      </c>
      <c r="M117" s="29"/>
      <c r="N117" s="60">
        <v>13578.3</v>
      </c>
    </row>
    <row r="118" spans="1:14" ht="15.75" x14ac:dyDescent="0.25">
      <c r="A118" s="12"/>
      <c r="B118" s="12"/>
      <c r="C118" s="11"/>
      <c r="D118" s="15" t="s">
        <v>16</v>
      </c>
      <c r="E118" s="47"/>
      <c r="F118" s="47"/>
      <c r="G118" s="47"/>
      <c r="H118" s="47"/>
      <c r="I118" s="47"/>
      <c r="J118" s="47"/>
      <c r="K118" s="47"/>
      <c r="L118" s="40"/>
      <c r="M118" s="29">
        <v>3.5</v>
      </c>
      <c r="N118" s="60"/>
    </row>
    <row r="119" spans="1:14" ht="16.5" thickBot="1" x14ac:dyDescent="0.3">
      <c r="A119" s="14"/>
      <c r="B119" s="14"/>
      <c r="C119" s="16"/>
      <c r="D119" s="17"/>
      <c r="E119" s="48"/>
      <c r="F119" s="48"/>
      <c r="G119" s="48"/>
      <c r="H119" s="48"/>
      <c r="I119" s="48"/>
      <c r="J119" s="48"/>
      <c r="K119" s="48"/>
      <c r="L119" s="41"/>
      <c r="M119" s="30"/>
      <c r="N119" s="60"/>
    </row>
    <row r="120" spans="1:14" ht="15.75" x14ac:dyDescent="0.25">
      <c r="A120" s="10"/>
      <c r="B120" s="10"/>
      <c r="C120" s="10"/>
      <c r="D120" s="10"/>
      <c r="E120" s="46">
        <f>M121*280+L120</f>
        <v>5316.32</v>
      </c>
      <c r="F120" s="46">
        <f>M121*360+L120</f>
        <v>5436.32</v>
      </c>
      <c r="G120" s="46">
        <f>M121*490+L120</f>
        <v>5631.32</v>
      </c>
      <c r="H120" s="46">
        <f>M121*590+L120</f>
        <v>5781.32</v>
      </c>
      <c r="I120" s="46">
        <f>M121*790+L120</f>
        <v>6081.32</v>
      </c>
      <c r="J120" s="46">
        <f>M121*1180+L120</f>
        <v>6666.32</v>
      </c>
      <c r="K120" s="46">
        <f>M121*2090+L120</f>
        <v>8031.32</v>
      </c>
      <c r="L120" s="39">
        <f t="shared" ref="L120" si="221">(N120*10%)+N120</f>
        <v>4896.32</v>
      </c>
      <c r="M120" s="31"/>
      <c r="N120" s="60">
        <v>4451.2</v>
      </c>
    </row>
    <row r="121" spans="1:14" ht="15.75" x14ac:dyDescent="0.25">
      <c r="A121" s="12"/>
      <c r="B121" s="12"/>
      <c r="C121" s="11"/>
      <c r="D121" s="12" t="s">
        <v>13</v>
      </c>
      <c r="E121" s="47"/>
      <c r="F121" s="47"/>
      <c r="G121" s="47"/>
      <c r="H121" s="47"/>
      <c r="I121" s="47"/>
      <c r="J121" s="47"/>
      <c r="K121" s="47"/>
      <c r="L121" s="40"/>
      <c r="M121" s="28">
        <v>1.5</v>
      </c>
      <c r="N121" s="60"/>
    </row>
    <row r="122" spans="1:14" ht="16.5" thickBot="1" x14ac:dyDescent="0.3">
      <c r="A122" s="13" t="s">
        <v>43</v>
      </c>
      <c r="B122" s="12"/>
      <c r="C122" s="11" t="s">
        <v>44</v>
      </c>
      <c r="D122" s="14"/>
      <c r="E122" s="48"/>
      <c r="F122" s="48"/>
      <c r="G122" s="48"/>
      <c r="H122" s="48"/>
      <c r="I122" s="48"/>
      <c r="J122" s="48"/>
      <c r="K122" s="48"/>
      <c r="L122" s="41"/>
      <c r="M122" s="28"/>
      <c r="N122" s="60"/>
    </row>
    <row r="123" spans="1:14" ht="15.75" x14ac:dyDescent="0.25">
      <c r="A123" s="12"/>
      <c r="B123" s="12"/>
      <c r="C123" s="11"/>
      <c r="D123" s="15"/>
      <c r="E123" s="46">
        <f>M124*280+L123</f>
        <v>6081.37</v>
      </c>
      <c r="F123" s="46">
        <f>M124*360+L123</f>
        <v>6201.37</v>
      </c>
      <c r="G123" s="46">
        <f>M124*490+L123</f>
        <v>6396.37</v>
      </c>
      <c r="H123" s="46">
        <f>M124*590+L123</f>
        <v>6546.37</v>
      </c>
      <c r="I123" s="46">
        <f>M124*790+L123</f>
        <v>6846.37</v>
      </c>
      <c r="J123" s="46">
        <f>M124*1180+L123</f>
        <v>7431.37</v>
      </c>
      <c r="K123" s="46">
        <f>M124*2090+L123</f>
        <v>8796.369999999999</v>
      </c>
      <c r="L123" s="39">
        <f t="shared" ref="L123" si="222">(N123*10%)+N123</f>
        <v>5661.37</v>
      </c>
      <c r="M123" s="29"/>
      <c r="N123" s="60">
        <v>5146.7</v>
      </c>
    </row>
    <row r="124" spans="1:14" ht="15.75" x14ac:dyDescent="0.25">
      <c r="A124" s="12"/>
      <c r="B124" s="12"/>
      <c r="C124" s="11"/>
      <c r="D124" s="15" t="s">
        <v>16</v>
      </c>
      <c r="E124" s="47"/>
      <c r="F124" s="47"/>
      <c r="G124" s="47"/>
      <c r="H124" s="47"/>
      <c r="I124" s="47"/>
      <c r="J124" s="47"/>
      <c r="K124" s="47"/>
      <c r="L124" s="40"/>
      <c r="M124" s="29">
        <v>1.5</v>
      </c>
      <c r="N124" s="60"/>
    </row>
    <row r="125" spans="1:14" ht="16.5" thickBot="1" x14ac:dyDescent="0.3">
      <c r="A125" s="14"/>
      <c r="B125" s="14"/>
      <c r="C125" s="16"/>
      <c r="D125" s="17"/>
      <c r="E125" s="48"/>
      <c r="F125" s="48"/>
      <c r="G125" s="48"/>
      <c r="H125" s="48"/>
      <c r="I125" s="48"/>
      <c r="J125" s="48"/>
      <c r="K125" s="48"/>
      <c r="L125" s="41"/>
      <c r="M125" s="30"/>
      <c r="N125" s="60"/>
    </row>
    <row r="126" spans="1:14" ht="15.75" x14ac:dyDescent="0.25">
      <c r="A126" s="10"/>
      <c r="B126" s="10"/>
      <c r="C126" s="10"/>
      <c r="D126" s="10"/>
      <c r="E126" s="46">
        <f>M127*280+L126</f>
        <v>9466.17</v>
      </c>
      <c r="F126" s="46">
        <f>M127*360+L126</f>
        <v>9746.17</v>
      </c>
      <c r="G126" s="46">
        <f>M127*490+L126</f>
        <v>10201.17</v>
      </c>
      <c r="H126" s="46">
        <f>M127*590+L126</f>
        <v>10551.17</v>
      </c>
      <c r="I126" s="46">
        <f>M127*790+L126</f>
        <v>11251.17</v>
      </c>
      <c r="J126" s="46">
        <f>M127*1180+L126</f>
        <v>12616.17</v>
      </c>
      <c r="K126" s="46">
        <f>M127*2090+L126</f>
        <v>15801.17</v>
      </c>
      <c r="L126" s="39">
        <f t="shared" ref="L126" si="223">(N126*10%)+N126</f>
        <v>8486.17</v>
      </c>
      <c r="M126" s="31"/>
      <c r="N126" s="60">
        <v>7714.7</v>
      </c>
    </row>
    <row r="127" spans="1:14" ht="15.75" x14ac:dyDescent="0.25">
      <c r="A127" s="12"/>
      <c r="B127" s="12"/>
      <c r="C127" s="11"/>
      <c r="D127" s="12" t="s">
        <v>13</v>
      </c>
      <c r="E127" s="47"/>
      <c r="F127" s="47"/>
      <c r="G127" s="47"/>
      <c r="H127" s="47"/>
      <c r="I127" s="47"/>
      <c r="J127" s="47"/>
      <c r="K127" s="47"/>
      <c r="L127" s="40"/>
      <c r="M127" s="28">
        <v>3.5</v>
      </c>
      <c r="N127" s="60"/>
    </row>
    <row r="128" spans="1:14" ht="16.5" thickBot="1" x14ac:dyDescent="0.3">
      <c r="A128" s="13" t="s">
        <v>45</v>
      </c>
      <c r="B128" s="12"/>
      <c r="C128" s="11" t="s">
        <v>46</v>
      </c>
      <c r="D128" s="14"/>
      <c r="E128" s="48"/>
      <c r="F128" s="48"/>
      <c r="G128" s="48"/>
      <c r="H128" s="48"/>
      <c r="I128" s="48"/>
      <c r="J128" s="48"/>
      <c r="K128" s="48"/>
      <c r="L128" s="41"/>
      <c r="M128" s="28"/>
      <c r="N128" s="60"/>
    </row>
    <row r="129" spans="1:14" ht="15.75" x14ac:dyDescent="0.25">
      <c r="A129" s="12"/>
      <c r="B129" s="12"/>
      <c r="C129" s="11"/>
      <c r="D129" s="15"/>
      <c r="E129" s="46">
        <f>M130*280+L129</f>
        <v>10231.220000000001</v>
      </c>
      <c r="F129" s="46">
        <f>M130*360+L129</f>
        <v>10511.220000000001</v>
      </c>
      <c r="G129" s="46">
        <f>M130*490+L129</f>
        <v>10966.220000000001</v>
      </c>
      <c r="H129" s="46">
        <f>M130*590+L129</f>
        <v>11316.220000000001</v>
      </c>
      <c r="I129" s="46">
        <f>M130*790+L129</f>
        <v>12016.220000000001</v>
      </c>
      <c r="J129" s="46">
        <f>M130*1180+L129</f>
        <v>13381.220000000001</v>
      </c>
      <c r="K129" s="46">
        <f>M130*2090+L129</f>
        <v>16566.22</v>
      </c>
      <c r="L129" s="39">
        <f t="shared" ref="L129" si="224">(N129*10%)+N129</f>
        <v>9251.2200000000012</v>
      </c>
      <c r="M129" s="29"/>
      <c r="N129" s="60">
        <v>8410.2000000000007</v>
      </c>
    </row>
    <row r="130" spans="1:14" ht="15.75" x14ac:dyDescent="0.25">
      <c r="A130" s="12"/>
      <c r="B130" s="12"/>
      <c r="C130" s="11"/>
      <c r="D130" s="15" t="s">
        <v>16</v>
      </c>
      <c r="E130" s="47"/>
      <c r="F130" s="47"/>
      <c r="G130" s="47"/>
      <c r="H130" s="47"/>
      <c r="I130" s="47"/>
      <c r="J130" s="47"/>
      <c r="K130" s="47"/>
      <c r="L130" s="40"/>
      <c r="M130" s="29">
        <v>3.5</v>
      </c>
      <c r="N130" s="60"/>
    </row>
    <row r="131" spans="1:14" ht="16.5" thickBot="1" x14ac:dyDescent="0.3">
      <c r="A131" s="14"/>
      <c r="B131" s="14"/>
      <c r="C131" s="16"/>
      <c r="D131" s="17"/>
      <c r="E131" s="48"/>
      <c r="F131" s="48"/>
      <c r="G131" s="48"/>
      <c r="H131" s="48"/>
      <c r="I131" s="48"/>
      <c r="J131" s="48"/>
      <c r="K131" s="48"/>
      <c r="L131" s="41"/>
      <c r="M131" s="30"/>
      <c r="N131" s="60"/>
    </row>
    <row r="132" spans="1:14" ht="15.75" x14ac:dyDescent="0.25">
      <c r="A132" s="10"/>
      <c r="B132" s="10"/>
      <c r="C132" s="10"/>
      <c r="D132" s="10"/>
      <c r="E132" s="46">
        <f>M133*280+L132</f>
        <v>9785.2000000000007</v>
      </c>
      <c r="F132" s="46">
        <f>M133*360+L132</f>
        <v>10025.200000000001</v>
      </c>
      <c r="G132" s="46">
        <f>M133*490+L132</f>
        <v>10415.200000000001</v>
      </c>
      <c r="H132" s="46">
        <f>M133*590+L132</f>
        <v>10715.2</v>
      </c>
      <c r="I132" s="46">
        <f>M133*790+L132</f>
        <v>11315.2</v>
      </c>
      <c r="J132" s="46">
        <f>M133*1180+L132</f>
        <v>12485.2</v>
      </c>
      <c r="K132" s="46">
        <f>M133*2090+L132</f>
        <v>15215.2</v>
      </c>
      <c r="L132" s="39">
        <f>(N132*10%)+N132</f>
        <v>8945.2000000000007</v>
      </c>
      <c r="M132" s="31"/>
      <c r="N132" s="60">
        <v>8132</v>
      </c>
    </row>
    <row r="133" spans="1:14" ht="15.75" x14ac:dyDescent="0.25">
      <c r="A133" s="12"/>
      <c r="B133" s="12"/>
      <c r="C133" s="11"/>
      <c r="D133" s="12" t="s">
        <v>13</v>
      </c>
      <c r="E133" s="47"/>
      <c r="F133" s="47"/>
      <c r="G133" s="47"/>
      <c r="H133" s="47"/>
      <c r="I133" s="47"/>
      <c r="J133" s="47"/>
      <c r="K133" s="47"/>
      <c r="L133" s="40"/>
      <c r="M133" s="28">
        <v>3</v>
      </c>
      <c r="N133" s="60"/>
    </row>
    <row r="134" spans="1:14" ht="16.5" thickBot="1" x14ac:dyDescent="0.3">
      <c r="A134" s="13" t="s">
        <v>47</v>
      </c>
      <c r="B134" s="12"/>
      <c r="C134" s="11" t="s">
        <v>48</v>
      </c>
      <c r="D134" s="14"/>
      <c r="E134" s="48"/>
      <c r="F134" s="48"/>
      <c r="G134" s="48"/>
      <c r="H134" s="48"/>
      <c r="I134" s="48"/>
      <c r="J134" s="48"/>
      <c r="K134" s="48"/>
      <c r="L134" s="41"/>
      <c r="M134" s="28"/>
      <c r="N134" s="60"/>
    </row>
    <row r="135" spans="1:14" ht="15.75" x14ac:dyDescent="0.25">
      <c r="A135" s="12"/>
      <c r="B135" s="12"/>
      <c r="C135" s="11"/>
      <c r="D135" s="15"/>
      <c r="E135" s="46">
        <f>M136*280+L135</f>
        <v>10550.25</v>
      </c>
      <c r="F135" s="46">
        <f>M136*360+L135</f>
        <v>10790.25</v>
      </c>
      <c r="G135" s="46">
        <f>M136*490+L135</f>
        <v>11180.25</v>
      </c>
      <c r="H135" s="46">
        <f>M136*590+L135</f>
        <v>11480.25</v>
      </c>
      <c r="I135" s="46">
        <f>M136*790+L135</f>
        <v>12080.25</v>
      </c>
      <c r="J135" s="46">
        <f>M136*1180+L135</f>
        <v>13250.25</v>
      </c>
      <c r="K135" s="46">
        <f>M136*2090+L135</f>
        <v>15980.25</v>
      </c>
      <c r="L135" s="39">
        <f t="shared" ref="L135" si="225">(N135*10%)+N135</f>
        <v>9710.25</v>
      </c>
      <c r="M135" s="29"/>
      <c r="N135" s="60">
        <v>8827.5</v>
      </c>
    </row>
    <row r="136" spans="1:14" ht="15.75" x14ac:dyDescent="0.25">
      <c r="A136" s="12"/>
      <c r="B136" s="12"/>
      <c r="C136" s="11"/>
      <c r="D136" s="15" t="s">
        <v>16</v>
      </c>
      <c r="E136" s="47"/>
      <c r="F136" s="47"/>
      <c r="G136" s="47"/>
      <c r="H136" s="47"/>
      <c r="I136" s="47"/>
      <c r="J136" s="47"/>
      <c r="K136" s="47"/>
      <c r="L136" s="40"/>
      <c r="M136" s="29">
        <v>3</v>
      </c>
      <c r="N136" s="60"/>
    </row>
    <row r="137" spans="1:14" ht="16.5" thickBot="1" x14ac:dyDescent="0.3">
      <c r="A137" s="14"/>
      <c r="B137" s="14"/>
      <c r="C137" s="16"/>
      <c r="D137" s="17"/>
      <c r="E137" s="48"/>
      <c r="F137" s="48"/>
      <c r="G137" s="48"/>
      <c r="H137" s="48"/>
      <c r="I137" s="48"/>
      <c r="J137" s="48"/>
      <c r="K137" s="48"/>
      <c r="L137" s="41"/>
      <c r="M137" s="30"/>
      <c r="N137" s="60"/>
    </row>
    <row r="138" spans="1:14" ht="15.75" x14ac:dyDescent="0.25">
      <c r="A138" s="10"/>
      <c r="B138" s="10"/>
      <c r="C138" s="10"/>
      <c r="D138" s="10"/>
      <c r="E138" s="46">
        <f>M139*280+L138</f>
        <v>8890.68</v>
      </c>
      <c r="F138" s="46">
        <f>M139*360+L138</f>
        <v>9130.68</v>
      </c>
      <c r="G138" s="46">
        <f>M139*490+L138</f>
        <v>9520.68</v>
      </c>
      <c r="H138" s="46">
        <f>M139*590+L138</f>
        <v>9820.68</v>
      </c>
      <c r="I138" s="46">
        <f>M139*790+L138</f>
        <v>10420.68</v>
      </c>
      <c r="J138" s="46">
        <f>M139*1180+L138</f>
        <v>11590.68</v>
      </c>
      <c r="K138" s="46">
        <f>M139*2090+L138</f>
        <v>14320.68</v>
      </c>
      <c r="L138" s="39">
        <f t="shared" ref="L138" si="226">(N138*10%)+N138</f>
        <v>8050.68</v>
      </c>
      <c r="M138" s="31"/>
      <c r="N138" s="60">
        <v>7318.8</v>
      </c>
    </row>
    <row r="139" spans="1:14" ht="15.75" x14ac:dyDescent="0.25">
      <c r="A139" s="12"/>
      <c r="B139" s="12"/>
      <c r="C139" s="11"/>
      <c r="D139" s="12" t="s">
        <v>13</v>
      </c>
      <c r="E139" s="47"/>
      <c r="F139" s="47"/>
      <c r="G139" s="47"/>
      <c r="H139" s="47"/>
      <c r="I139" s="47"/>
      <c r="J139" s="47"/>
      <c r="K139" s="47"/>
      <c r="L139" s="40"/>
      <c r="M139" s="28">
        <v>3</v>
      </c>
      <c r="N139" s="60"/>
    </row>
    <row r="140" spans="1:14" ht="16.5" thickBot="1" x14ac:dyDescent="0.3">
      <c r="A140" s="13" t="s">
        <v>49</v>
      </c>
      <c r="B140" s="12"/>
      <c r="C140" s="11" t="s">
        <v>18</v>
      </c>
      <c r="D140" s="14"/>
      <c r="E140" s="48"/>
      <c r="F140" s="48"/>
      <c r="G140" s="48"/>
      <c r="H140" s="48"/>
      <c r="I140" s="48"/>
      <c r="J140" s="48"/>
      <c r="K140" s="48"/>
      <c r="L140" s="41"/>
      <c r="M140" s="28"/>
      <c r="N140" s="60"/>
    </row>
    <row r="141" spans="1:14" ht="15.75" x14ac:dyDescent="0.25">
      <c r="A141" s="12"/>
      <c r="B141" s="12"/>
      <c r="C141" s="11"/>
      <c r="D141" s="15"/>
      <c r="E141" s="46">
        <f>M142*280+L141</f>
        <v>9655.73</v>
      </c>
      <c r="F141" s="46">
        <f>M142*360+L141</f>
        <v>9895.73</v>
      </c>
      <c r="G141" s="46">
        <f>M142*490+L141</f>
        <v>10285.73</v>
      </c>
      <c r="H141" s="46">
        <f>M142*590+L141</f>
        <v>10585.73</v>
      </c>
      <c r="I141" s="46">
        <f>M142*790+L141</f>
        <v>11185.73</v>
      </c>
      <c r="J141" s="46">
        <f>M142*1180+L141</f>
        <v>12355.73</v>
      </c>
      <c r="K141" s="46">
        <f>M142*2090+L141</f>
        <v>15085.73</v>
      </c>
      <c r="L141" s="39">
        <f t="shared" ref="L141" si="227">(N141*10%)+N141</f>
        <v>8815.73</v>
      </c>
      <c r="M141" s="29"/>
      <c r="N141" s="60">
        <v>8014.3</v>
      </c>
    </row>
    <row r="142" spans="1:14" ht="15.75" x14ac:dyDescent="0.25">
      <c r="A142" s="12"/>
      <c r="B142" s="12"/>
      <c r="C142" s="11"/>
      <c r="D142" s="15" t="s">
        <v>16</v>
      </c>
      <c r="E142" s="47"/>
      <c r="F142" s="47"/>
      <c r="G142" s="47"/>
      <c r="H142" s="47"/>
      <c r="I142" s="47"/>
      <c r="J142" s="47"/>
      <c r="K142" s="47"/>
      <c r="L142" s="40"/>
      <c r="M142" s="29">
        <v>3</v>
      </c>
      <c r="N142" s="60"/>
    </row>
    <row r="143" spans="1:14" ht="16.5" thickBot="1" x14ac:dyDescent="0.3">
      <c r="A143" s="14"/>
      <c r="B143" s="14"/>
      <c r="C143" s="16"/>
      <c r="D143" s="17"/>
      <c r="E143" s="48"/>
      <c r="F143" s="48"/>
      <c r="G143" s="48"/>
      <c r="H143" s="48"/>
      <c r="I143" s="48"/>
      <c r="J143" s="48"/>
      <c r="K143" s="48"/>
      <c r="L143" s="41"/>
      <c r="M143" s="30"/>
      <c r="N143" s="60"/>
    </row>
    <row r="144" spans="1:14" ht="15.75" x14ac:dyDescent="0.25">
      <c r="A144" s="10"/>
      <c r="B144" s="10"/>
      <c r="C144" s="10"/>
      <c r="D144" s="10"/>
      <c r="E144" s="46">
        <f>M145*280+L144</f>
        <v>12146.01</v>
      </c>
      <c r="F144" s="46">
        <f>M145*360+L144</f>
        <v>12546.01</v>
      </c>
      <c r="G144" s="46">
        <f>M145*490+L144</f>
        <v>13196.01</v>
      </c>
      <c r="H144" s="46">
        <f>M145*590+L144</f>
        <v>13696.01</v>
      </c>
      <c r="I144" s="46">
        <f>M145*790+L144</f>
        <v>14696.01</v>
      </c>
      <c r="J144" s="46">
        <f>M145*1180+L144</f>
        <v>16646.010000000002</v>
      </c>
      <c r="K144" s="46">
        <f>M145*2090+L144</f>
        <v>21196.010000000002</v>
      </c>
      <c r="L144" s="39">
        <f t="shared" ref="L144" si="228">(N144*10%)+N144</f>
        <v>10746.01</v>
      </c>
      <c r="M144" s="31"/>
      <c r="N144" s="60">
        <v>9769.1</v>
      </c>
    </row>
    <row r="145" spans="1:14" ht="15.75" x14ac:dyDescent="0.25">
      <c r="A145" s="12"/>
      <c r="B145" s="12"/>
      <c r="C145" s="11"/>
      <c r="D145" s="12" t="s">
        <v>13</v>
      </c>
      <c r="E145" s="47"/>
      <c r="F145" s="47"/>
      <c r="G145" s="47"/>
      <c r="H145" s="47"/>
      <c r="I145" s="47"/>
      <c r="J145" s="47"/>
      <c r="K145" s="47"/>
      <c r="L145" s="40"/>
      <c r="M145" s="28">
        <v>5</v>
      </c>
      <c r="N145" s="60"/>
    </row>
    <row r="146" spans="1:14" ht="16.5" thickBot="1" x14ac:dyDescent="0.3">
      <c r="A146" s="13" t="s">
        <v>50</v>
      </c>
      <c r="B146" s="12"/>
      <c r="C146" s="11" t="s">
        <v>51</v>
      </c>
      <c r="D146" s="14"/>
      <c r="E146" s="48"/>
      <c r="F146" s="48"/>
      <c r="G146" s="48"/>
      <c r="H146" s="48"/>
      <c r="I146" s="48"/>
      <c r="J146" s="48"/>
      <c r="K146" s="48"/>
      <c r="L146" s="41"/>
      <c r="M146" s="28"/>
      <c r="N146" s="60"/>
    </row>
    <row r="147" spans="1:14" ht="15.75" x14ac:dyDescent="0.25">
      <c r="A147" s="12"/>
      <c r="B147" s="12"/>
      <c r="C147" s="11"/>
      <c r="D147" s="15"/>
      <c r="E147" s="46">
        <f>M148*280+L147</f>
        <v>12911.060000000001</v>
      </c>
      <c r="F147" s="46">
        <f>M148*360+L147</f>
        <v>13311.060000000001</v>
      </c>
      <c r="G147" s="46">
        <f>M148*490+L147</f>
        <v>13961.060000000001</v>
      </c>
      <c r="H147" s="46">
        <f>M148*590+L147</f>
        <v>14461.060000000001</v>
      </c>
      <c r="I147" s="46">
        <f>M148*790+L147</f>
        <v>15461.060000000001</v>
      </c>
      <c r="J147" s="46">
        <f>M148*1180+L147</f>
        <v>17411.060000000001</v>
      </c>
      <c r="K147" s="46">
        <f>M148*2090+L147</f>
        <v>21961.06</v>
      </c>
      <c r="L147" s="39">
        <f t="shared" ref="L147" si="229">(N147*10%)+N147</f>
        <v>11511.060000000001</v>
      </c>
      <c r="M147" s="29"/>
      <c r="N147" s="60">
        <v>10464.6</v>
      </c>
    </row>
    <row r="148" spans="1:14" ht="15.75" x14ac:dyDescent="0.25">
      <c r="A148" s="12"/>
      <c r="B148" s="12"/>
      <c r="C148" s="11"/>
      <c r="D148" s="15" t="s">
        <v>16</v>
      </c>
      <c r="E148" s="47"/>
      <c r="F148" s="47"/>
      <c r="G148" s="47"/>
      <c r="H148" s="47"/>
      <c r="I148" s="47"/>
      <c r="J148" s="47"/>
      <c r="K148" s="47"/>
      <c r="L148" s="40"/>
      <c r="M148" s="29">
        <v>5</v>
      </c>
      <c r="N148" s="60"/>
    </row>
    <row r="149" spans="1:14" ht="16.5" thickBot="1" x14ac:dyDescent="0.3">
      <c r="A149" s="14"/>
      <c r="B149" s="14"/>
      <c r="C149" s="16"/>
      <c r="D149" s="17"/>
      <c r="E149" s="48"/>
      <c r="F149" s="48"/>
      <c r="G149" s="48"/>
      <c r="H149" s="48"/>
      <c r="I149" s="48"/>
      <c r="J149" s="48"/>
      <c r="K149" s="48"/>
      <c r="L149" s="41"/>
      <c r="M149" s="30"/>
      <c r="N149" s="60"/>
    </row>
    <row r="150" spans="1:14" ht="15.75" x14ac:dyDescent="0.25">
      <c r="A150" s="10"/>
      <c r="B150" s="10"/>
      <c r="C150" s="10"/>
      <c r="D150" s="10"/>
      <c r="E150" s="46">
        <f>M151*280+L150</f>
        <v>4937.2</v>
      </c>
      <c r="F150" s="46">
        <f>M151*360+L150</f>
        <v>5137.2</v>
      </c>
      <c r="G150" s="46">
        <f>M151*490+L150</f>
        <v>5462.2</v>
      </c>
      <c r="H150" s="46">
        <f>M151*590+L150</f>
        <v>5712.2</v>
      </c>
      <c r="I150" s="46">
        <f>M151*790+L150</f>
        <v>6212.2</v>
      </c>
      <c r="J150" s="46">
        <f>M151*1180+L150</f>
        <v>7187.2</v>
      </c>
      <c r="K150" s="46">
        <f>M151*2090+L150</f>
        <v>9462.2000000000007</v>
      </c>
      <c r="L150" s="39">
        <f>(N150*10%)+N150</f>
        <v>4237.2</v>
      </c>
      <c r="M150" s="31"/>
      <c r="N150" s="60">
        <v>3852</v>
      </c>
    </row>
    <row r="151" spans="1:14" ht="15.75" x14ac:dyDescent="0.25">
      <c r="A151" s="12"/>
      <c r="B151" s="12"/>
      <c r="C151" s="11"/>
      <c r="D151" s="12" t="s">
        <v>13</v>
      </c>
      <c r="E151" s="47"/>
      <c r="F151" s="47"/>
      <c r="G151" s="47"/>
      <c r="H151" s="47"/>
      <c r="I151" s="47"/>
      <c r="J151" s="47"/>
      <c r="K151" s="47"/>
      <c r="L151" s="40"/>
      <c r="M151" s="28">
        <v>2.5</v>
      </c>
      <c r="N151" s="60"/>
    </row>
    <row r="152" spans="1:14" ht="16.5" thickBot="1" x14ac:dyDescent="0.3">
      <c r="A152" s="13" t="s">
        <v>52</v>
      </c>
      <c r="B152" s="12"/>
      <c r="C152" s="11" t="s">
        <v>53</v>
      </c>
      <c r="D152" s="14"/>
      <c r="E152" s="48"/>
      <c r="F152" s="48"/>
      <c r="G152" s="48"/>
      <c r="H152" s="48"/>
      <c r="I152" s="48"/>
      <c r="J152" s="48"/>
      <c r="K152" s="48"/>
      <c r="L152" s="41"/>
      <c r="M152" s="28"/>
      <c r="N152" s="60"/>
    </row>
    <row r="153" spans="1:14" ht="15.75" x14ac:dyDescent="0.25">
      <c r="A153" s="12"/>
      <c r="B153" s="12"/>
      <c r="C153" s="11"/>
      <c r="D153" s="15"/>
      <c r="E153" s="46">
        <f>M154*280+L153</f>
        <v>5702.25</v>
      </c>
      <c r="F153" s="46">
        <f>M154*360+L153</f>
        <v>5902.25</v>
      </c>
      <c r="G153" s="46">
        <f>M154*490+L153</f>
        <v>6227.25</v>
      </c>
      <c r="H153" s="46">
        <f>M154*590+L153</f>
        <v>6477.25</v>
      </c>
      <c r="I153" s="46">
        <f>M154*790+L153</f>
        <v>6977.25</v>
      </c>
      <c r="J153" s="46">
        <f>M154*1180+L153</f>
        <v>7952.25</v>
      </c>
      <c r="K153" s="46">
        <f>M154*2090+L153</f>
        <v>10227.25</v>
      </c>
      <c r="L153" s="39">
        <f t="shared" ref="L153" si="230">(N153*10%)+N153</f>
        <v>5002.25</v>
      </c>
      <c r="M153" s="29"/>
      <c r="N153" s="60">
        <v>4547.5</v>
      </c>
    </row>
    <row r="154" spans="1:14" ht="15.75" x14ac:dyDescent="0.25">
      <c r="A154" s="12"/>
      <c r="B154" s="12"/>
      <c r="C154" s="11"/>
      <c r="D154" s="15" t="s">
        <v>16</v>
      </c>
      <c r="E154" s="47"/>
      <c r="F154" s="47"/>
      <c r="G154" s="47"/>
      <c r="H154" s="47"/>
      <c r="I154" s="47"/>
      <c r="J154" s="47"/>
      <c r="K154" s="47"/>
      <c r="L154" s="40"/>
      <c r="M154" s="29">
        <v>2.5</v>
      </c>
      <c r="N154" s="60"/>
    </row>
    <row r="155" spans="1:14" ht="16.5" thickBot="1" x14ac:dyDescent="0.3">
      <c r="A155" s="14"/>
      <c r="B155" s="14"/>
      <c r="C155" s="16"/>
      <c r="D155" s="17"/>
      <c r="E155" s="48"/>
      <c r="F155" s="48"/>
      <c r="G155" s="48"/>
      <c r="H155" s="48"/>
      <c r="I155" s="48"/>
      <c r="J155" s="48"/>
      <c r="K155" s="48"/>
      <c r="L155" s="41"/>
      <c r="M155" s="30"/>
      <c r="N155" s="60"/>
    </row>
    <row r="156" spans="1:14" ht="15.75" x14ac:dyDescent="0.25">
      <c r="A156" s="10"/>
      <c r="B156" s="10"/>
      <c r="C156" s="10"/>
      <c r="D156" s="10"/>
      <c r="E156" s="46">
        <f>M157*280+L156</f>
        <v>16621.7</v>
      </c>
      <c r="F156" s="46">
        <f>M157*360+L156</f>
        <v>17301.7</v>
      </c>
      <c r="G156" s="46">
        <f>M157*490+L156</f>
        <v>18406.7</v>
      </c>
      <c r="H156" s="46">
        <f>M157*590+L156</f>
        <v>19256.7</v>
      </c>
      <c r="I156" s="46">
        <f>M157*790+L156</f>
        <v>20956.7</v>
      </c>
      <c r="J156" s="46">
        <f>M157*1180+L156</f>
        <v>24271.7</v>
      </c>
      <c r="K156" s="46">
        <f>M157*2090+L156</f>
        <v>32006.7</v>
      </c>
      <c r="L156" s="39">
        <f t="shared" ref="L156" si="231">(N156*10%)+N156</f>
        <v>14241.7</v>
      </c>
      <c r="M156" s="31"/>
      <c r="N156" s="60">
        <v>12947</v>
      </c>
    </row>
    <row r="157" spans="1:14" ht="15.75" x14ac:dyDescent="0.25">
      <c r="A157" s="12"/>
      <c r="B157" s="12"/>
      <c r="C157" s="11"/>
      <c r="D157" s="12" t="s">
        <v>13</v>
      </c>
      <c r="E157" s="47"/>
      <c r="F157" s="47"/>
      <c r="G157" s="47"/>
      <c r="H157" s="47"/>
      <c r="I157" s="47"/>
      <c r="J157" s="47"/>
      <c r="K157" s="47"/>
      <c r="L157" s="40"/>
      <c r="M157" s="28">
        <v>8.5</v>
      </c>
      <c r="N157" s="60"/>
    </row>
    <row r="158" spans="1:14" ht="16.5" thickBot="1" x14ac:dyDescent="0.3">
      <c r="A158" s="13" t="s">
        <v>54</v>
      </c>
      <c r="B158" s="12"/>
      <c r="C158" s="11" t="s">
        <v>55</v>
      </c>
      <c r="D158" s="14"/>
      <c r="E158" s="48"/>
      <c r="F158" s="48"/>
      <c r="G158" s="48"/>
      <c r="H158" s="48"/>
      <c r="I158" s="48"/>
      <c r="J158" s="48"/>
      <c r="K158" s="48"/>
      <c r="L158" s="41"/>
      <c r="M158" s="28"/>
      <c r="N158" s="60"/>
    </row>
    <row r="159" spans="1:14" ht="15.75" x14ac:dyDescent="0.25">
      <c r="A159" s="12"/>
      <c r="B159" s="12"/>
      <c r="C159" s="11"/>
      <c r="D159" s="15"/>
      <c r="E159" s="46">
        <f>M160*280+L159</f>
        <v>17386.75</v>
      </c>
      <c r="F159" s="46">
        <f>M160*360+L159</f>
        <v>18066.75</v>
      </c>
      <c r="G159" s="46">
        <f>M160*490+L159</f>
        <v>19171.75</v>
      </c>
      <c r="H159" s="46">
        <f>M160*590+L159</f>
        <v>20021.75</v>
      </c>
      <c r="I159" s="46">
        <f>M160*790+L159</f>
        <v>21721.75</v>
      </c>
      <c r="J159" s="46">
        <f>M160*1180+L159</f>
        <v>25036.75</v>
      </c>
      <c r="K159" s="46">
        <f>M160*2090+L159</f>
        <v>32771.75</v>
      </c>
      <c r="L159" s="39">
        <f t="shared" ref="L159" si="232">(N159*10%)+N159</f>
        <v>15006.75</v>
      </c>
      <c r="M159" s="29"/>
      <c r="N159" s="60">
        <v>13642.5</v>
      </c>
    </row>
    <row r="160" spans="1:14" ht="15.75" x14ac:dyDescent="0.25">
      <c r="A160" s="12"/>
      <c r="B160" s="12"/>
      <c r="C160" s="11"/>
      <c r="D160" s="15" t="s">
        <v>16</v>
      </c>
      <c r="E160" s="47"/>
      <c r="F160" s="47"/>
      <c r="G160" s="47"/>
      <c r="H160" s="47"/>
      <c r="I160" s="47"/>
      <c r="J160" s="47"/>
      <c r="K160" s="47"/>
      <c r="L160" s="40"/>
      <c r="M160" s="29">
        <v>8.5</v>
      </c>
      <c r="N160" s="60"/>
    </row>
    <row r="161" spans="1:14" ht="16.5" thickBot="1" x14ac:dyDescent="0.3">
      <c r="A161" s="14"/>
      <c r="B161" s="14"/>
      <c r="C161" s="16"/>
      <c r="D161" s="17"/>
      <c r="E161" s="48"/>
      <c r="F161" s="48"/>
      <c r="G161" s="48"/>
      <c r="H161" s="48"/>
      <c r="I161" s="48"/>
      <c r="J161" s="48"/>
      <c r="K161" s="48"/>
      <c r="L161" s="41"/>
      <c r="M161" s="30"/>
      <c r="N161" s="60"/>
    </row>
    <row r="162" spans="1:14" ht="15.75" x14ac:dyDescent="0.25">
      <c r="A162" s="10"/>
      <c r="B162" s="10"/>
      <c r="C162" s="10"/>
      <c r="D162" s="10"/>
      <c r="E162" s="46">
        <f>M163*280+L162</f>
        <v>17693.400000000001</v>
      </c>
      <c r="F162" s="46">
        <f>M163*360+L162</f>
        <v>17973.400000000001</v>
      </c>
      <c r="G162" s="46">
        <f>M163*490+L162</f>
        <v>18428.400000000001</v>
      </c>
      <c r="H162" s="46">
        <f>M163*590+L162</f>
        <v>18778.400000000001</v>
      </c>
      <c r="I162" s="46">
        <f>M163*790+L162</f>
        <v>19478.400000000001</v>
      </c>
      <c r="J162" s="46">
        <f>M163*1180+L162</f>
        <v>20843.400000000001</v>
      </c>
      <c r="K162" s="46">
        <f>M163*2090+L162</f>
        <v>24028.400000000001</v>
      </c>
      <c r="L162" s="39">
        <f t="shared" ref="L162" si="233">(N162*10%)+N162</f>
        <v>16713.400000000001</v>
      </c>
      <c r="M162" s="31"/>
      <c r="N162" s="60">
        <v>15194</v>
      </c>
    </row>
    <row r="163" spans="1:14" ht="15.75" x14ac:dyDescent="0.25">
      <c r="A163" s="12"/>
      <c r="B163" s="12"/>
      <c r="C163" s="11"/>
      <c r="D163" s="12" t="s">
        <v>13</v>
      </c>
      <c r="E163" s="47"/>
      <c r="F163" s="47"/>
      <c r="G163" s="47"/>
      <c r="H163" s="47"/>
      <c r="I163" s="47"/>
      <c r="J163" s="47"/>
      <c r="K163" s="47"/>
      <c r="L163" s="40"/>
      <c r="M163" s="28">
        <v>3.5</v>
      </c>
      <c r="N163" s="60"/>
    </row>
    <row r="164" spans="1:14" ht="16.5" thickBot="1" x14ac:dyDescent="0.3">
      <c r="A164" s="13" t="s">
        <v>56</v>
      </c>
      <c r="B164" s="12"/>
      <c r="C164" s="11"/>
      <c r="D164" s="14"/>
      <c r="E164" s="48"/>
      <c r="F164" s="48"/>
      <c r="G164" s="48"/>
      <c r="H164" s="48"/>
      <c r="I164" s="48"/>
      <c r="J164" s="48"/>
      <c r="K164" s="48"/>
      <c r="L164" s="41"/>
      <c r="M164" s="28"/>
      <c r="N164" s="60"/>
    </row>
    <row r="165" spans="1:14" ht="15.75" x14ac:dyDescent="0.25">
      <c r="A165" s="12"/>
      <c r="B165" s="12"/>
      <c r="C165" s="11"/>
      <c r="D165" s="15"/>
      <c r="E165" s="46">
        <f>M166*280+L165</f>
        <v>17478.45</v>
      </c>
      <c r="F165" s="46">
        <f>M166*360+L165</f>
        <v>17478.45</v>
      </c>
      <c r="G165" s="46">
        <f>M166*490+L165</f>
        <v>17478.45</v>
      </c>
      <c r="H165" s="46">
        <f>M166*590+L165</f>
        <v>17478.45</v>
      </c>
      <c r="I165" s="46">
        <f>M166*790+L165</f>
        <v>17478.45</v>
      </c>
      <c r="J165" s="46">
        <f>M166*1180+L165</f>
        <v>17478.45</v>
      </c>
      <c r="K165" s="46">
        <f>M166*2090+L165</f>
        <v>17478.45</v>
      </c>
      <c r="L165" s="39">
        <f t="shared" ref="L165" si="234">(N165*10%)+N165</f>
        <v>17478.45</v>
      </c>
      <c r="M165" s="29"/>
      <c r="N165" s="60">
        <v>15889.5</v>
      </c>
    </row>
    <row r="166" spans="1:14" ht="15.75" x14ac:dyDescent="0.25">
      <c r="A166" s="12"/>
      <c r="B166" s="12"/>
      <c r="C166" s="11"/>
      <c r="D166" s="15" t="s">
        <v>16</v>
      </c>
      <c r="E166" s="47"/>
      <c r="F166" s="47"/>
      <c r="G166" s="47"/>
      <c r="H166" s="47"/>
      <c r="I166" s="47"/>
      <c r="J166" s="47"/>
      <c r="K166" s="47"/>
      <c r="L166" s="40"/>
      <c r="M166" s="29"/>
      <c r="N166" s="60"/>
    </row>
    <row r="167" spans="1:14" ht="16.5" thickBot="1" x14ac:dyDescent="0.3">
      <c r="A167" s="14"/>
      <c r="B167" s="14"/>
      <c r="C167" s="16"/>
      <c r="D167" s="17"/>
      <c r="E167" s="48"/>
      <c r="F167" s="48"/>
      <c r="G167" s="48"/>
      <c r="H167" s="48"/>
      <c r="I167" s="48"/>
      <c r="J167" s="48"/>
      <c r="K167" s="48"/>
      <c r="L167" s="41"/>
      <c r="M167" s="30"/>
      <c r="N167" s="60"/>
    </row>
    <row r="168" spans="1:14" ht="15.75" x14ac:dyDescent="0.25">
      <c r="A168" s="10"/>
      <c r="B168" s="10"/>
      <c r="C168" s="10"/>
      <c r="D168" s="10"/>
      <c r="E168" s="46">
        <f>M169*280+L168</f>
        <v>23440.25</v>
      </c>
      <c r="F168" s="46">
        <f>M169*360+L168</f>
        <v>24000.25</v>
      </c>
      <c r="G168" s="46">
        <f>M169*490+L168</f>
        <v>24910.25</v>
      </c>
      <c r="H168" s="46">
        <f>M169*590+L168</f>
        <v>25610.25</v>
      </c>
      <c r="I168" s="46">
        <f>M169*790+L168</f>
        <v>27010.25</v>
      </c>
      <c r="J168" s="46">
        <f>M169*1180+L168</f>
        <v>29740.25</v>
      </c>
      <c r="K168" s="46">
        <f>M169*2090+L168</f>
        <v>36110.25</v>
      </c>
      <c r="L168" s="39">
        <f>(N168*10%)+N168</f>
        <v>21480.25</v>
      </c>
      <c r="M168" s="31"/>
      <c r="N168" s="60">
        <v>19527.5</v>
      </c>
    </row>
    <row r="169" spans="1:14" ht="15.75" x14ac:dyDescent="0.25">
      <c r="A169" s="12"/>
      <c r="B169" s="12"/>
      <c r="C169" s="11"/>
      <c r="D169" s="12" t="s">
        <v>13</v>
      </c>
      <c r="E169" s="47"/>
      <c r="F169" s="47"/>
      <c r="G169" s="47"/>
      <c r="H169" s="47"/>
      <c r="I169" s="47"/>
      <c r="J169" s="47"/>
      <c r="K169" s="47"/>
      <c r="L169" s="40"/>
      <c r="M169" s="28">
        <v>7</v>
      </c>
      <c r="N169" s="60"/>
    </row>
    <row r="170" spans="1:14" ht="16.5" thickBot="1" x14ac:dyDescent="0.3">
      <c r="A170" s="13" t="s">
        <v>57</v>
      </c>
      <c r="B170" s="12"/>
      <c r="C170" s="11" t="s">
        <v>58</v>
      </c>
      <c r="D170" s="14"/>
      <c r="E170" s="48"/>
      <c r="F170" s="48"/>
      <c r="G170" s="48"/>
      <c r="H170" s="48"/>
      <c r="I170" s="48"/>
      <c r="J170" s="48"/>
      <c r="K170" s="48"/>
      <c r="L170" s="41"/>
      <c r="M170" s="28"/>
      <c r="N170" s="60"/>
    </row>
    <row r="171" spans="1:14" ht="15.75" x14ac:dyDescent="0.25">
      <c r="A171" s="12"/>
      <c r="B171" s="12"/>
      <c r="C171" s="11"/>
      <c r="D171" s="15"/>
      <c r="E171" s="46">
        <f>M172*280+L171</f>
        <v>24205.3</v>
      </c>
      <c r="F171" s="46">
        <f>M172*360+L171</f>
        <v>24765.3</v>
      </c>
      <c r="G171" s="46">
        <f>M172*490+L171</f>
        <v>25675.3</v>
      </c>
      <c r="H171" s="46">
        <f>M172*590+L171</f>
        <v>26375.3</v>
      </c>
      <c r="I171" s="46">
        <f>M172*790+L171</f>
        <v>27775.3</v>
      </c>
      <c r="J171" s="46">
        <f>M172*1180+L171</f>
        <v>30505.3</v>
      </c>
      <c r="K171" s="46">
        <f>M172*2090+L171</f>
        <v>36875.300000000003</v>
      </c>
      <c r="L171" s="39">
        <f t="shared" ref="L171" si="235">(N171*10%)+N171</f>
        <v>22245.3</v>
      </c>
      <c r="M171" s="29"/>
      <c r="N171" s="60">
        <v>20223</v>
      </c>
    </row>
    <row r="172" spans="1:14" ht="15.75" x14ac:dyDescent="0.25">
      <c r="A172" s="12"/>
      <c r="B172" s="12"/>
      <c r="C172" s="11"/>
      <c r="D172" s="15" t="s">
        <v>16</v>
      </c>
      <c r="E172" s="47"/>
      <c r="F172" s="47"/>
      <c r="G172" s="47"/>
      <c r="H172" s="47"/>
      <c r="I172" s="47"/>
      <c r="J172" s="47"/>
      <c r="K172" s="47"/>
      <c r="L172" s="40"/>
      <c r="M172" s="29">
        <v>7</v>
      </c>
      <c r="N172" s="60"/>
    </row>
    <row r="173" spans="1:14" ht="16.5" thickBot="1" x14ac:dyDescent="0.3">
      <c r="A173" s="14"/>
      <c r="B173" s="14"/>
      <c r="C173" s="16"/>
      <c r="D173" s="17"/>
      <c r="E173" s="48"/>
      <c r="F173" s="48"/>
      <c r="G173" s="48"/>
      <c r="H173" s="48"/>
      <c r="I173" s="48"/>
      <c r="J173" s="48"/>
      <c r="K173" s="48"/>
      <c r="L173" s="41"/>
      <c r="M173" s="30"/>
      <c r="N173" s="60"/>
    </row>
    <row r="174" spans="1:14" ht="15.75" x14ac:dyDescent="0.25">
      <c r="A174" s="10"/>
      <c r="B174" s="10"/>
      <c r="C174" s="10"/>
      <c r="D174" s="10"/>
      <c r="E174" s="46">
        <f>M175*280+L174</f>
        <v>17909.59</v>
      </c>
      <c r="F174" s="46">
        <f>M175*360+L174</f>
        <v>18429.59</v>
      </c>
      <c r="G174" s="46">
        <f>M175*490+L174</f>
        <v>19274.59</v>
      </c>
      <c r="H174" s="46">
        <f>M175*590+L174</f>
        <v>19924.59</v>
      </c>
      <c r="I174" s="46">
        <f>M175*790+L174</f>
        <v>21224.59</v>
      </c>
      <c r="J174" s="46">
        <f>M175*1180+L174</f>
        <v>23759.59</v>
      </c>
      <c r="K174" s="46">
        <f>M175*2090+L174</f>
        <v>29674.59</v>
      </c>
      <c r="L174" s="39">
        <f t="shared" ref="L174" si="236">(N174*10%)+N174</f>
        <v>16089.59</v>
      </c>
      <c r="M174" s="31"/>
      <c r="N174" s="60">
        <v>14626.9</v>
      </c>
    </row>
    <row r="175" spans="1:14" ht="15.75" x14ac:dyDescent="0.25">
      <c r="A175" s="12"/>
      <c r="B175" s="12"/>
      <c r="C175" s="11"/>
      <c r="D175" s="12" t="s">
        <v>13</v>
      </c>
      <c r="E175" s="47"/>
      <c r="F175" s="47"/>
      <c r="G175" s="47"/>
      <c r="H175" s="47"/>
      <c r="I175" s="47"/>
      <c r="J175" s="47"/>
      <c r="K175" s="47"/>
      <c r="L175" s="40"/>
      <c r="M175" s="28">
        <v>6.5</v>
      </c>
      <c r="N175" s="60"/>
    </row>
    <row r="176" spans="1:14" ht="16.5" thickBot="1" x14ac:dyDescent="0.3">
      <c r="A176" s="13" t="s">
        <v>59</v>
      </c>
      <c r="B176" s="12"/>
      <c r="C176" s="11" t="s">
        <v>60</v>
      </c>
      <c r="D176" s="14"/>
      <c r="E176" s="48"/>
      <c r="F176" s="48"/>
      <c r="G176" s="48"/>
      <c r="H176" s="48"/>
      <c r="I176" s="48"/>
      <c r="J176" s="48"/>
      <c r="K176" s="48"/>
      <c r="L176" s="41"/>
      <c r="M176" s="28"/>
      <c r="N176" s="60"/>
    </row>
    <row r="177" spans="1:14" ht="15.75" x14ac:dyDescent="0.25">
      <c r="A177" s="12"/>
      <c r="B177" s="12"/>
      <c r="C177" s="11"/>
      <c r="D177" s="15"/>
      <c r="E177" s="46">
        <f>M178*280+L177</f>
        <v>18534.64</v>
      </c>
      <c r="F177" s="46">
        <f>M178*360+L177</f>
        <v>19014.64</v>
      </c>
      <c r="G177" s="46">
        <f>M178*490+L177</f>
        <v>19794.64</v>
      </c>
      <c r="H177" s="46">
        <f>M178*590+L177</f>
        <v>20394.64</v>
      </c>
      <c r="I177" s="46">
        <f>M178*790+L177</f>
        <v>21594.639999999999</v>
      </c>
      <c r="J177" s="46">
        <f>M178*1180+L177</f>
        <v>23934.639999999999</v>
      </c>
      <c r="K177" s="46">
        <f>M178*2090+L177</f>
        <v>29394.639999999999</v>
      </c>
      <c r="L177" s="39">
        <f t="shared" ref="L177" si="237">(N177*10%)+N177</f>
        <v>16854.64</v>
      </c>
      <c r="M177" s="29"/>
      <c r="N177" s="60">
        <v>15322.4</v>
      </c>
    </row>
    <row r="178" spans="1:14" ht="15.75" x14ac:dyDescent="0.25">
      <c r="A178" s="12"/>
      <c r="B178" s="12"/>
      <c r="C178" s="11"/>
      <c r="D178" s="15" t="s">
        <v>16</v>
      </c>
      <c r="E178" s="47"/>
      <c r="F178" s="47"/>
      <c r="G178" s="47"/>
      <c r="H178" s="47"/>
      <c r="I178" s="47"/>
      <c r="J178" s="47"/>
      <c r="K178" s="47"/>
      <c r="L178" s="40"/>
      <c r="M178" s="36">
        <v>6</v>
      </c>
      <c r="N178" s="60"/>
    </row>
    <row r="179" spans="1:14" ht="16.5" thickBot="1" x14ac:dyDescent="0.3">
      <c r="A179" s="14"/>
      <c r="B179" s="14"/>
      <c r="C179" s="16"/>
      <c r="D179" s="17"/>
      <c r="E179" s="48"/>
      <c r="F179" s="48"/>
      <c r="G179" s="48"/>
      <c r="H179" s="48"/>
      <c r="I179" s="48"/>
      <c r="J179" s="48"/>
      <c r="K179" s="48"/>
      <c r="L179" s="41"/>
      <c r="M179" s="30"/>
      <c r="N179" s="60"/>
    </row>
    <row r="180" spans="1:14" ht="15.75" x14ac:dyDescent="0.25">
      <c r="A180" s="10"/>
      <c r="B180" s="10"/>
      <c r="C180" s="10"/>
      <c r="D180" s="10"/>
      <c r="E180" s="46">
        <f>M181*280+L180</f>
        <v>14243.05</v>
      </c>
      <c r="F180" s="46">
        <f>M181*360+L180</f>
        <v>14731.05</v>
      </c>
      <c r="G180" s="46">
        <f>M181*490+L180</f>
        <v>15524.05</v>
      </c>
      <c r="H180" s="46">
        <f>M181*590+L180</f>
        <v>16134.05</v>
      </c>
      <c r="I180" s="46">
        <f>M181*790+L180</f>
        <v>17354.05</v>
      </c>
      <c r="J180" s="46">
        <f>M181*1180+L180</f>
        <v>19733.05</v>
      </c>
      <c r="K180" s="46">
        <f>M181*2090+L180</f>
        <v>25284.05</v>
      </c>
      <c r="L180" s="39">
        <f t="shared" ref="L180" si="238">(N180*10%)+N180</f>
        <v>12535.05</v>
      </c>
      <c r="M180" s="31"/>
      <c r="N180" s="60">
        <v>11395.5</v>
      </c>
    </row>
    <row r="181" spans="1:14" ht="15.75" x14ac:dyDescent="0.25">
      <c r="A181" s="12"/>
      <c r="B181" s="12"/>
      <c r="C181" s="11"/>
      <c r="D181" s="12" t="s">
        <v>13</v>
      </c>
      <c r="E181" s="47"/>
      <c r="F181" s="47"/>
      <c r="G181" s="47"/>
      <c r="H181" s="47"/>
      <c r="I181" s="47"/>
      <c r="J181" s="47"/>
      <c r="K181" s="47"/>
      <c r="L181" s="40"/>
      <c r="M181" s="28">
        <v>6.1</v>
      </c>
      <c r="N181" s="60"/>
    </row>
    <row r="182" spans="1:14" ht="16.5" thickBot="1" x14ac:dyDescent="0.3">
      <c r="A182" s="13" t="s">
        <v>61</v>
      </c>
      <c r="B182" s="12"/>
      <c r="C182" s="11" t="s">
        <v>62</v>
      </c>
      <c r="D182" s="14"/>
      <c r="E182" s="48"/>
      <c r="F182" s="48"/>
      <c r="G182" s="48"/>
      <c r="H182" s="48"/>
      <c r="I182" s="48"/>
      <c r="J182" s="48"/>
      <c r="K182" s="48"/>
      <c r="L182" s="41"/>
      <c r="M182" s="28"/>
      <c r="N182" s="60"/>
    </row>
    <row r="183" spans="1:14" ht="15.75" x14ac:dyDescent="0.25">
      <c r="A183" s="12"/>
      <c r="B183" s="12"/>
      <c r="C183" s="11"/>
      <c r="D183" s="15"/>
      <c r="E183" s="46">
        <f>M184*280+L183</f>
        <v>15008.1</v>
      </c>
      <c r="F183" s="46">
        <f>M184*360+L183</f>
        <v>15496.1</v>
      </c>
      <c r="G183" s="46">
        <f>M184*490+L183</f>
        <v>16289.1</v>
      </c>
      <c r="H183" s="46">
        <f>M184*590+L183</f>
        <v>16899.099999999999</v>
      </c>
      <c r="I183" s="46">
        <f>M184*790+L183</f>
        <v>18119.099999999999</v>
      </c>
      <c r="J183" s="46">
        <f>M184*1180+L183</f>
        <v>20498.099999999999</v>
      </c>
      <c r="K183" s="46">
        <f>M184*2090+L183</f>
        <v>26049.1</v>
      </c>
      <c r="L183" s="39">
        <f t="shared" ref="L183" si="239">(N183*10%)+N183</f>
        <v>13300.1</v>
      </c>
      <c r="M183" s="29"/>
      <c r="N183" s="60">
        <v>12091</v>
      </c>
    </row>
    <row r="184" spans="1:14" ht="15.75" x14ac:dyDescent="0.25">
      <c r="A184" s="12"/>
      <c r="B184" s="12"/>
      <c r="C184" s="11"/>
      <c r="D184" s="15" t="s">
        <v>16</v>
      </c>
      <c r="E184" s="47"/>
      <c r="F184" s="47"/>
      <c r="G184" s="47"/>
      <c r="H184" s="47"/>
      <c r="I184" s="47"/>
      <c r="J184" s="47"/>
      <c r="K184" s="47"/>
      <c r="L184" s="40"/>
      <c r="M184" s="29">
        <v>6.1</v>
      </c>
      <c r="N184" s="60"/>
    </row>
    <row r="185" spans="1:14" ht="16.5" thickBot="1" x14ac:dyDescent="0.3">
      <c r="A185" s="14"/>
      <c r="B185" s="14"/>
      <c r="C185" s="16"/>
      <c r="D185" s="17"/>
      <c r="E185" s="48"/>
      <c r="F185" s="48"/>
      <c r="G185" s="48"/>
      <c r="H185" s="48"/>
      <c r="I185" s="48"/>
      <c r="J185" s="48"/>
      <c r="K185" s="48"/>
      <c r="L185" s="41"/>
      <c r="M185" s="30"/>
      <c r="N185" s="60"/>
    </row>
    <row r="186" spans="1:14" ht="15.75" x14ac:dyDescent="0.25">
      <c r="A186" s="10"/>
      <c r="B186" s="10"/>
      <c r="C186" s="10"/>
      <c r="D186" s="10"/>
      <c r="E186" s="46">
        <f>M187*280+L186</f>
        <v>9160.15</v>
      </c>
      <c r="F186" s="46">
        <f>M187*360+L186</f>
        <v>9440.15</v>
      </c>
      <c r="G186" s="46">
        <f>M187*490+L186</f>
        <v>9895.15</v>
      </c>
      <c r="H186" s="46">
        <f>M187*590+L186</f>
        <v>10245.15</v>
      </c>
      <c r="I186" s="46">
        <f>M187*790+L186</f>
        <v>10945.15</v>
      </c>
      <c r="J186" s="46">
        <f>M187*1180+L186</f>
        <v>12310.15</v>
      </c>
      <c r="K186" s="46">
        <f>M187*2090+L186</f>
        <v>15495.15</v>
      </c>
      <c r="L186" s="39">
        <f>(N186*10%)+N186</f>
        <v>8180.15</v>
      </c>
      <c r="M186" s="31"/>
      <c r="N186" s="60">
        <v>7436.5</v>
      </c>
    </row>
    <row r="187" spans="1:14" ht="15.75" x14ac:dyDescent="0.25">
      <c r="A187" s="12"/>
      <c r="B187" s="12"/>
      <c r="C187" s="11"/>
      <c r="D187" s="12" t="s">
        <v>13</v>
      </c>
      <c r="E187" s="47"/>
      <c r="F187" s="47"/>
      <c r="G187" s="47"/>
      <c r="H187" s="47"/>
      <c r="I187" s="47"/>
      <c r="J187" s="47"/>
      <c r="K187" s="47"/>
      <c r="L187" s="40"/>
      <c r="M187" s="28">
        <v>3.5</v>
      </c>
      <c r="N187" s="60"/>
    </row>
    <row r="188" spans="1:14" ht="16.5" thickBot="1" x14ac:dyDescent="0.3">
      <c r="A188" s="13" t="s">
        <v>63</v>
      </c>
      <c r="B188" s="12"/>
      <c r="C188" s="11" t="s">
        <v>64</v>
      </c>
      <c r="D188" s="14"/>
      <c r="E188" s="48"/>
      <c r="F188" s="48"/>
      <c r="G188" s="48"/>
      <c r="H188" s="48"/>
      <c r="I188" s="48"/>
      <c r="J188" s="48"/>
      <c r="K188" s="48"/>
      <c r="L188" s="41"/>
      <c r="M188" s="28"/>
      <c r="N188" s="60"/>
    </row>
    <row r="189" spans="1:14" ht="15.75" x14ac:dyDescent="0.25">
      <c r="A189" s="12"/>
      <c r="B189" s="12"/>
      <c r="C189" s="11"/>
      <c r="D189" s="15"/>
      <c r="E189" s="46">
        <f>M190*280+L189</f>
        <v>9925.2000000000007</v>
      </c>
      <c r="F189" s="46">
        <f>M190*360+L189</f>
        <v>10205.200000000001</v>
      </c>
      <c r="G189" s="46">
        <f>M190*490+L189</f>
        <v>10660.2</v>
      </c>
      <c r="H189" s="46">
        <f>M190*590+L189</f>
        <v>11010.2</v>
      </c>
      <c r="I189" s="46">
        <f>M190*790+L189</f>
        <v>11710.2</v>
      </c>
      <c r="J189" s="46">
        <f>M190*1180+L189</f>
        <v>13075.2</v>
      </c>
      <c r="K189" s="46">
        <f>M190*2090+L189</f>
        <v>16260.2</v>
      </c>
      <c r="L189" s="39">
        <f t="shared" ref="L189" si="240">(N189*10%)+N189</f>
        <v>8945.2000000000007</v>
      </c>
      <c r="M189" s="29"/>
      <c r="N189" s="60">
        <v>8132</v>
      </c>
    </row>
    <row r="190" spans="1:14" ht="15.75" x14ac:dyDescent="0.25">
      <c r="A190" s="12"/>
      <c r="B190" s="12"/>
      <c r="C190" s="11"/>
      <c r="D190" s="15" t="s">
        <v>16</v>
      </c>
      <c r="E190" s="47"/>
      <c r="F190" s="47"/>
      <c r="G190" s="47"/>
      <c r="H190" s="47"/>
      <c r="I190" s="47"/>
      <c r="J190" s="47"/>
      <c r="K190" s="47"/>
      <c r="L190" s="40"/>
      <c r="M190" s="29">
        <v>3.5</v>
      </c>
      <c r="N190" s="60"/>
    </row>
    <row r="191" spans="1:14" ht="16.5" thickBot="1" x14ac:dyDescent="0.3">
      <c r="A191" s="14"/>
      <c r="B191" s="14"/>
      <c r="C191" s="16"/>
      <c r="D191" s="17"/>
      <c r="E191" s="48"/>
      <c r="F191" s="48"/>
      <c r="G191" s="48"/>
      <c r="H191" s="48"/>
      <c r="I191" s="48"/>
      <c r="J191" s="48"/>
      <c r="K191" s="48"/>
      <c r="L191" s="41"/>
      <c r="M191" s="30"/>
      <c r="N191" s="60"/>
    </row>
    <row r="192" spans="1:14" ht="15.75" x14ac:dyDescent="0.25">
      <c r="A192" s="10"/>
      <c r="B192" s="10"/>
      <c r="C192" s="10"/>
      <c r="D192" s="10"/>
      <c r="E192" s="46">
        <f>M193*280+L192</f>
        <v>11268.220000000001</v>
      </c>
      <c r="F192" s="46">
        <f>M193*360+L192</f>
        <v>11508.220000000001</v>
      </c>
      <c r="G192" s="46">
        <f>M193*490+L192</f>
        <v>11898.220000000001</v>
      </c>
      <c r="H192" s="46">
        <f>M193*590+L192</f>
        <v>12198.220000000001</v>
      </c>
      <c r="I192" s="46">
        <f>M193*790+L192</f>
        <v>12798.220000000001</v>
      </c>
      <c r="J192" s="46">
        <f>M193*1180+L192</f>
        <v>13968.220000000001</v>
      </c>
      <c r="K192" s="46">
        <f>M193*2090+L192</f>
        <v>16698.22</v>
      </c>
      <c r="L192" s="39">
        <f t="shared" ref="L192" si="241">(N192*10%)+N192</f>
        <v>10428.220000000001</v>
      </c>
      <c r="M192" s="31"/>
      <c r="N192" s="60">
        <v>9480.2000000000007</v>
      </c>
    </row>
    <row r="193" spans="1:14" ht="15.75" x14ac:dyDescent="0.25">
      <c r="A193" s="12"/>
      <c r="B193" s="12"/>
      <c r="C193" s="11"/>
      <c r="D193" s="12" t="s">
        <v>13</v>
      </c>
      <c r="E193" s="47"/>
      <c r="F193" s="47"/>
      <c r="G193" s="47"/>
      <c r="H193" s="47"/>
      <c r="I193" s="47"/>
      <c r="J193" s="47"/>
      <c r="K193" s="47"/>
      <c r="L193" s="40"/>
      <c r="M193" s="28">
        <v>3</v>
      </c>
      <c r="N193" s="60"/>
    </row>
    <row r="194" spans="1:14" ht="16.5" thickBot="1" x14ac:dyDescent="0.3">
      <c r="A194" s="13" t="s">
        <v>65</v>
      </c>
      <c r="B194" s="12"/>
      <c r="C194" s="11" t="s">
        <v>66</v>
      </c>
      <c r="D194" s="14"/>
      <c r="E194" s="48"/>
      <c r="F194" s="48"/>
      <c r="G194" s="48"/>
      <c r="H194" s="48"/>
      <c r="I194" s="48"/>
      <c r="J194" s="48"/>
      <c r="K194" s="48"/>
      <c r="L194" s="41"/>
      <c r="M194" s="28"/>
      <c r="N194" s="60"/>
    </row>
    <row r="195" spans="1:14" ht="15.75" x14ac:dyDescent="0.25">
      <c r="A195" s="12"/>
      <c r="B195" s="12"/>
      <c r="C195" s="11"/>
      <c r="D195" s="15"/>
      <c r="E195" s="46">
        <f>M196*280+L195</f>
        <v>12033.27</v>
      </c>
      <c r="F195" s="46">
        <f>M196*360+L195</f>
        <v>12273.27</v>
      </c>
      <c r="G195" s="46">
        <f>M196*490+L195</f>
        <v>12663.27</v>
      </c>
      <c r="H195" s="46">
        <f>M196*590+L195</f>
        <v>12963.27</v>
      </c>
      <c r="I195" s="46">
        <f>M196*790+L195</f>
        <v>13563.27</v>
      </c>
      <c r="J195" s="46">
        <f>M196*1180+L195</f>
        <v>14733.27</v>
      </c>
      <c r="K195" s="46">
        <f>M196*2090+L195</f>
        <v>17463.27</v>
      </c>
      <c r="L195" s="39">
        <f t="shared" ref="L195" si="242">(N195*10%)+N195</f>
        <v>11193.27</v>
      </c>
      <c r="M195" s="29"/>
      <c r="N195" s="60">
        <v>10175.700000000001</v>
      </c>
    </row>
    <row r="196" spans="1:14" ht="15.75" x14ac:dyDescent="0.25">
      <c r="A196" s="12"/>
      <c r="B196" s="12"/>
      <c r="C196" s="11"/>
      <c r="D196" s="15" t="s">
        <v>16</v>
      </c>
      <c r="E196" s="47"/>
      <c r="F196" s="47"/>
      <c r="G196" s="47"/>
      <c r="H196" s="47"/>
      <c r="I196" s="47"/>
      <c r="J196" s="47"/>
      <c r="K196" s="47"/>
      <c r="L196" s="40"/>
      <c r="M196" s="29">
        <v>3</v>
      </c>
      <c r="N196" s="60"/>
    </row>
    <row r="197" spans="1:14" ht="16.5" thickBot="1" x14ac:dyDescent="0.3">
      <c r="A197" s="14"/>
      <c r="B197" s="14"/>
      <c r="C197" s="16"/>
      <c r="D197" s="17"/>
      <c r="E197" s="48"/>
      <c r="F197" s="48"/>
      <c r="G197" s="48"/>
      <c r="H197" s="48"/>
      <c r="I197" s="48"/>
      <c r="J197" s="48"/>
      <c r="K197" s="48"/>
      <c r="L197" s="41"/>
      <c r="M197" s="30"/>
      <c r="N197" s="60"/>
    </row>
    <row r="198" spans="1:14" ht="15.75" x14ac:dyDescent="0.25">
      <c r="A198" s="10"/>
      <c r="B198" s="10"/>
      <c r="C198" s="10"/>
      <c r="D198" s="10"/>
      <c r="E198" s="46">
        <f>M199*280+L198</f>
        <v>16851.53</v>
      </c>
      <c r="F198" s="46">
        <f>M199*360+L198</f>
        <v>17331.53</v>
      </c>
      <c r="G198" s="46">
        <f>M199*490+L198</f>
        <v>18111.53</v>
      </c>
      <c r="H198" s="46">
        <f>M199*590+L198</f>
        <v>18711.53</v>
      </c>
      <c r="I198" s="46">
        <f>M199*790+L198</f>
        <v>19911.53</v>
      </c>
      <c r="J198" s="46">
        <f>M199*1180+L198</f>
        <v>22251.53</v>
      </c>
      <c r="K198" s="46">
        <f>M199*2090+L198</f>
        <v>27711.53</v>
      </c>
      <c r="L198" s="39">
        <f t="shared" ref="L198" si="243">(N198*10%)+N198</f>
        <v>15171.529999999999</v>
      </c>
      <c r="M198" s="31"/>
      <c r="N198" s="60">
        <v>13792.3</v>
      </c>
    </row>
    <row r="199" spans="1:14" ht="15.75" x14ac:dyDescent="0.25">
      <c r="A199" s="12"/>
      <c r="B199" s="12"/>
      <c r="C199" s="11"/>
      <c r="D199" s="12" t="s">
        <v>13</v>
      </c>
      <c r="E199" s="47"/>
      <c r="F199" s="47"/>
      <c r="G199" s="47"/>
      <c r="H199" s="47"/>
      <c r="I199" s="47"/>
      <c r="J199" s="47"/>
      <c r="K199" s="47"/>
      <c r="L199" s="40"/>
      <c r="M199" s="28">
        <v>6</v>
      </c>
      <c r="N199" s="60"/>
    </row>
    <row r="200" spans="1:14" ht="16.5" thickBot="1" x14ac:dyDescent="0.3">
      <c r="A200" s="13" t="s">
        <v>67</v>
      </c>
      <c r="B200" s="12"/>
      <c r="C200" s="11" t="s">
        <v>68</v>
      </c>
      <c r="D200" s="14"/>
      <c r="E200" s="48"/>
      <c r="F200" s="48"/>
      <c r="G200" s="48"/>
      <c r="H200" s="48"/>
      <c r="I200" s="48"/>
      <c r="J200" s="48"/>
      <c r="K200" s="48"/>
      <c r="L200" s="41"/>
      <c r="M200" s="28"/>
      <c r="N200" s="60"/>
    </row>
    <row r="201" spans="1:14" ht="15.75" x14ac:dyDescent="0.25">
      <c r="A201" s="12"/>
      <c r="B201" s="12"/>
      <c r="C201" s="21"/>
      <c r="D201" s="15"/>
      <c r="E201" s="46">
        <f>M202*280+L201</f>
        <v>17616.580000000002</v>
      </c>
      <c r="F201" s="46">
        <f>M202*360+L201</f>
        <v>18096.580000000002</v>
      </c>
      <c r="G201" s="46">
        <f>M202*490+L201</f>
        <v>18876.580000000002</v>
      </c>
      <c r="H201" s="46">
        <f>M202*590+L201</f>
        <v>19476.580000000002</v>
      </c>
      <c r="I201" s="46">
        <f>M202*790+L201</f>
        <v>20676.580000000002</v>
      </c>
      <c r="J201" s="46">
        <f>M202*1180+L201</f>
        <v>23016.58</v>
      </c>
      <c r="K201" s="46">
        <f>M202*2090+L201</f>
        <v>28476.58</v>
      </c>
      <c r="L201" s="39">
        <f t="shared" ref="L201:L225" si="244">(N201*10%)+N201</f>
        <v>15936.58</v>
      </c>
      <c r="M201" s="29"/>
      <c r="N201" s="60">
        <v>14487.8</v>
      </c>
    </row>
    <row r="202" spans="1:14" ht="15.75" x14ac:dyDescent="0.25">
      <c r="A202" s="12"/>
      <c r="B202" s="12"/>
      <c r="C202" s="11"/>
      <c r="D202" s="15" t="s">
        <v>16</v>
      </c>
      <c r="E202" s="47"/>
      <c r="F202" s="47"/>
      <c r="G202" s="47"/>
      <c r="H202" s="47"/>
      <c r="I202" s="47"/>
      <c r="J202" s="47"/>
      <c r="K202" s="47"/>
      <c r="L202" s="40"/>
      <c r="M202" s="29">
        <v>6</v>
      </c>
      <c r="N202" s="60"/>
    </row>
    <row r="203" spans="1:14" ht="16.5" thickBot="1" x14ac:dyDescent="0.3">
      <c r="A203" s="14"/>
      <c r="B203" s="14"/>
      <c r="C203" s="16"/>
      <c r="D203" s="17"/>
      <c r="E203" s="48"/>
      <c r="F203" s="48"/>
      <c r="G203" s="48"/>
      <c r="H203" s="48"/>
      <c r="I203" s="48"/>
      <c r="J203" s="48"/>
      <c r="K203" s="48"/>
      <c r="L203" s="41"/>
      <c r="M203" s="30"/>
      <c r="N203" s="60"/>
    </row>
    <row r="204" spans="1:14" ht="15.75" x14ac:dyDescent="0.25">
      <c r="A204" s="10"/>
      <c r="B204" s="10"/>
      <c r="C204" s="10"/>
      <c r="D204" s="10"/>
      <c r="E204" s="46">
        <f>M205*280+L204</f>
        <v>8890.68</v>
      </c>
      <c r="F204" s="46">
        <f>M205*360+L204</f>
        <v>9130.68</v>
      </c>
      <c r="G204" s="46">
        <f>M205*490+L204</f>
        <v>9520.68</v>
      </c>
      <c r="H204" s="46">
        <f>M205*590+L204</f>
        <v>9820.68</v>
      </c>
      <c r="I204" s="46">
        <f>M205*790+L204</f>
        <v>10420.68</v>
      </c>
      <c r="J204" s="46">
        <f>M205*1180+L204</f>
        <v>11590.68</v>
      </c>
      <c r="K204" s="46">
        <f>M205*2090+L204</f>
        <v>14320.68</v>
      </c>
      <c r="L204" s="39">
        <f t="shared" si="244"/>
        <v>8050.68</v>
      </c>
      <c r="M204" s="31"/>
      <c r="N204" s="60">
        <v>7318.8</v>
      </c>
    </row>
    <row r="205" spans="1:14" ht="15.75" x14ac:dyDescent="0.25">
      <c r="A205" s="12"/>
      <c r="B205" s="12"/>
      <c r="C205" s="11"/>
      <c r="D205" s="12" t="s">
        <v>13</v>
      </c>
      <c r="E205" s="47"/>
      <c r="F205" s="47"/>
      <c r="G205" s="47"/>
      <c r="H205" s="47"/>
      <c r="I205" s="47"/>
      <c r="J205" s="47"/>
      <c r="K205" s="47"/>
      <c r="L205" s="40"/>
      <c r="M205" s="28">
        <v>3</v>
      </c>
      <c r="N205" s="60"/>
    </row>
    <row r="206" spans="1:14" ht="16.5" thickBot="1" x14ac:dyDescent="0.3">
      <c r="A206" s="13" t="s">
        <v>69</v>
      </c>
      <c r="B206" s="12"/>
      <c r="C206" s="11" t="s">
        <v>33</v>
      </c>
      <c r="D206" s="14"/>
      <c r="E206" s="48"/>
      <c r="F206" s="48"/>
      <c r="G206" s="48"/>
      <c r="H206" s="48"/>
      <c r="I206" s="48"/>
      <c r="J206" s="48"/>
      <c r="K206" s="48"/>
      <c r="L206" s="41"/>
      <c r="M206" s="28"/>
      <c r="N206" s="60"/>
    </row>
    <row r="207" spans="1:14" ht="15.75" x14ac:dyDescent="0.25">
      <c r="A207" s="12"/>
      <c r="B207" s="12"/>
      <c r="C207" s="11"/>
      <c r="D207" s="15"/>
      <c r="E207" s="46">
        <f>M208*280+L207</f>
        <v>9655.73</v>
      </c>
      <c r="F207" s="46">
        <f>M208*360+L207</f>
        <v>9895.73</v>
      </c>
      <c r="G207" s="46">
        <f>M208*490+L207</f>
        <v>10285.73</v>
      </c>
      <c r="H207" s="46">
        <f>M208*590+L207</f>
        <v>10585.73</v>
      </c>
      <c r="I207" s="46">
        <f>M208*790+L207</f>
        <v>11185.73</v>
      </c>
      <c r="J207" s="46">
        <f>M208*1180+L207</f>
        <v>12355.73</v>
      </c>
      <c r="K207" s="46">
        <f>M208*2090+L207</f>
        <v>15085.73</v>
      </c>
      <c r="L207" s="39">
        <f t="shared" si="244"/>
        <v>8815.73</v>
      </c>
      <c r="M207" s="29"/>
      <c r="N207" s="60">
        <v>8014.3</v>
      </c>
    </row>
    <row r="208" spans="1:14" ht="15.75" x14ac:dyDescent="0.25">
      <c r="A208" s="12"/>
      <c r="B208" s="12"/>
      <c r="C208" s="11"/>
      <c r="D208" s="15" t="s">
        <v>16</v>
      </c>
      <c r="E208" s="47"/>
      <c r="F208" s="47"/>
      <c r="G208" s="47"/>
      <c r="H208" s="47"/>
      <c r="I208" s="47"/>
      <c r="J208" s="47"/>
      <c r="K208" s="47"/>
      <c r="L208" s="40"/>
      <c r="M208" s="29">
        <v>3</v>
      </c>
      <c r="N208" s="60"/>
    </row>
    <row r="209" spans="1:14" ht="16.5" thickBot="1" x14ac:dyDescent="0.3">
      <c r="A209" s="14"/>
      <c r="B209" s="14"/>
      <c r="C209" s="16"/>
      <c r="D209" s="17"/>
      <c r="E209" s="48"/>
      <c r="F209" s="48"/>
      <c r="G209" s="48"/>
      <c r="H209" s="48"/>
      <c r="I209" s="48"/>
      <c r="J209" s="48"/>
      <c r="K209" s="48"/>
      <c r="L209" s="41"/>
      <c r="M209" s="30"/>
      <c r="N209" s="60"/>
    </row>
    <row r="210" spans="1:14" ht="15.75" x14ac:dyDescent="0.25">
      <c r="A210" s="10"/>
      <c r="B210" s="10"/>
      <c r="C210" s="10"/>
      <c r="D210" s="10"/>
      <c r="E210" s="46">
        <f>M211*280+L210</f>
        <v>10844.5</v>
      </c>
      <c r="F210" s="46">
        <f>M211*360+L210</f>
        <v>11084.5</v>
      </c>
      <c r="G210" s="46">
        <f>M211*490+L210</f>
        <v>11474.5</v>
      </c>
      <c r="H210" s="46">
        <f>M211*590+L210</f>
        <v>11774.5</v>
      </c>
      <c r="I210" s="46">
        <f>M211*790+L210</f>
        <v>12374.5</v>
      </c>
      <c r="J210" s="46">
        <f>M211*1180+L210</f>
        <v>13544.5</v>
      </c>
      <c r="K210" s="46">
        <f>M211*2090+L210</f>
        <v>16274.5</v>
      </c>
      <c r="L210" s="39">
        <f t="shared" si="244"/>
        <v>10004.5</v>
      </c>
      <c r="M210" s="31"/>
      <c r="N210" s="60">
        <v>9095</v>
      </c>
    </row>
    <row r="211" spans="1:14" ht="15.75" x14ac:dyDescent="0.25">
      <c r="A211" s="12"/>
      <c r="B211" s="12"/>
      <c r="C211" s="11"/>
      <c r="D211" s="12" t="s">
        <v>13</v>
      </c>
      <c r="E211" s="47"/>
      <c r="F211" s="47"/>
      <c r="G211" s="47"/>
      <c r="H211" s="47"/>
      <c r="I211" s="47"/>
      <c r="J211" s="47"/>
      <c r="K211" s="47"/>
      <c r="L211" s="40"/>
      <c r="M211" s="28">
        <v>3</v>
      </c>
      <c r="N211" s="60"/>
    </row>
    <row r="212" spans="1:14" ht="16.5" thickBot="1" x14ac:dyDescent="0.3">
      <c r="A212" s="13" t="s">
        <v>70</v>
      </c>
      <c r="B212" s="12"/>
      <c r="C212" s="11" t="s">
        <v>71</v>
      </c>
      <c r="D212" s="14"/>
      <c r="E212" s="48"/>
      <c r="F212" s="48"/>
      <c r="G212" s="48"/>
      <c r="H212" s="48"/>
      <c r="I212" s="48"/>
      <c r="J212" s="48"/>
      <c r="K212" s="48"/>
      <c r="L212" s="41"/>
      <c r="M212" s="28"/>
      <c r="N212" s="60"/>
    </row>
    <row r="213" spans="1:14" ht="15.75" x14ac:dyDescent="0.25">
      <c r="A213" s="12"/>
      <c r="B213" s="12"/>
      <c r="C213" s="11"/>
      <c r="D213" s="15"/>
      <c r="E213" s="46">
        <f>M214*280+L213</f>
        <v>11609.55</v>
      </c>
      <c r="F213" s="46">
        <f>M214*360+L213</f>
        <v>11849.55</v>
      </c>
      <c r="G213" s="46">
        <f>M214*490+L213</f>
        <v>12239.55</v>
      </c>
      <c r="H213" s="46">
        <f>M214*590+L213</f>
        <v>12539.55</v>
      </c>
      <c r="I213" s="46">
        <f>M214*790+L213</f>
        <v>13139.55</v>
      </c>
      <c r="J213" s="46">
        <f>M214*1180+L213</f>
        <v>14309.55</v>
      </c>
      <c r="K213" s="46">
        <f>M214*2090+L213</f>
        <v>17039.55</v>
      </c>
      <c r="L213" s="39">
        <f t="shared" si="244"/>
        <v>10769.55</v>
      </c>
      <c r="M213" s="29"/>
      <c r="N213" s="60">
        <v>9790.5</v>
      </c>
    </row>
    <row r="214" spans="1:14" ht="15.75" x14ac:dyDescent="0.25">
      <c r="A214" s="12"/>
      <c r="B214" s="12"/>
      <c r="C214" s="11"/>
      <c r="D214" s="15" t="s">
        <v>16</v>
      </c>
      <c r="E214" s="47"/>
      <c r="F214" s="47"/>
      <c r="G214" s="47"/>
      <c r="H214" s="47"/>
      <c r="I214" s="47"/>
      <c r="J214" s="47"/>
      <c r="K214" s="47"/>
      <c r="L214" s="40"/>
      <c r="M214" s="29">
        <v>3</v>
      </c>
      <c r="N214" s="60"/>
    </row>
    <row r="215" spans="1:14" ht="16.5" thickBot="1" x14ac:dyDescent="0.3">
      <c r="A215" s="14"/>
      <c r="B215" s="14"/>
      <c r="C215" s="16"/>
      <c r="D215" s="17"/>
      <c r="E215" s="48"/>
      <c r="F215" s="48"/>
      <c r="G215" s="48"/>
      <c r="H215" s="48"/>
      <c r="I215" s="48"/>
      <c r="J215" s="48"/>
      <c r="K215" s="48"/>
      <c r="L215" s="41"/>
      <c r="M215" s="30"/>
      <c r="N215" s="60"/>
    </row>
    <row r="216" spans="1:14" ht="15.75" x14ac:dyDescent="0.25">
      <c r="A216" s="10"/>
      <c r="B216" s="10"/>
      <c r="C216" s="10"/>
      <c r="D216" s="10"/>
      <c r="E216" s="46">
        <f>M217*280+L216</f>
        <v>9190.5</v>
      </c>
      <c r="F216" s="46">
        <f>M217*360+L216</f>
        <v>9630.5</v>
      </c>
      <c r="G216" s="46">
        <f>M217*490+L216</f>
        <v>10345.5</v>
      </c>
      <c r="H216" s="46">
        <f>M217*590+L216</f>
        <v>10895.5</v>
      </c>
      <c r="I216" s="46">
        <f>M217*790+L216</f>
        <v>11995.5</v>
      </c>
      <c r="J216" s="46">
        <f>M217*1180+L216</f>
        <v>14140.5</v>
      </c>
      <c r="K216" s="46">
        <f>M217*2090+L216</f>
        <v>19145.5</v>
      </c>
      <c r="L216" s="39">
        <f t="shared" si="244"/>
        <v>7650.5</v>
      </c>
      <c r="M216" s="31"/>
      <c r="N216" s="60">
        <v>6955</v>
      </c>
    </row>
    <row r="217" spans="1:14" ht="15.75" x14ac:dyDescent="0.25">
      <c r="A217" s="12"/>
      <c r="B217" s="12"/>
      <c r="C217" s="11"/>
      <c r="D217" s="12" t="s">
        <v>13</v>
      </c>
      <c r="E217" s="47"/>
      <c r="F217" s="47"/>
      <c r="G217" s="47"/>
      <c r="H217" s="47"/>
      <c r="I217" s="47"/>
      <c r="J217" s="47"/>
      <c r="K217" s="47"/>
      <c r="L217" s="40"/>
      <c r="M217" s="28">
        <v>5.5</v>
      </c>
      <c r="N217" s="60"/>
    </row>
    <row r="218" spans="1:14" ht="16.5" thickBot="1" x14ac:dyDescent="0.3">
      <c r="A218" s="13" t="s">
        <v>72</v>
      </c>
      <c r="B218" s="12"/>
      <c r="C218" s="11" t="s">
        <v>73</v>
      </c>
      <c r="D218" s="14"/>
      <c r="E218" s="48"/>
      <c r="F218" s="48"/>
      <c r="G218" s="48"/>
      <c r="H218" s="48"/>
      <c r="I218" s="48"/>
      <c r="J218" s="48"/>
      <c r="K218" s="48"/>
      <c r="L218" s="41"/>
      <c r="M218" s="28"/>
      <c r="N218" s="60"/>
    </row>
    <row r="219" spans="1:14" ht="15.75" x14ac:dyDescent="0.25">
      <c r="A219" s="12"/>
      <c r="B219" s="12"/>
      <c r="C219" s="11"/>
      <c r="D219" s="15"/>
      <c r="E219" s="46">
        <f>M220*280+L219</f>
        <v>9955.5499999999993</v>
      </c>
      <c r="F219" s="46">
        <f>M220*360+L219</f>
        <v>10395.549999999999</v>
      </c>
      <c r="G219" s="46">
        <f>M220*490+L219</f>
        <v>11110.55</v>
      </c>
      <c r="H219" s="46">
        <f>M220*590+L219</f>
        <v>11660.55</v>
      </c>
      <c r="I219" s="46">
        <f>M220*790+L219</f>
        <v>12760.55</v>
      </c>
      <c r="J219" s="46">
        <f>M220*1180+L219</f>
        <v>14905.55</v>
      </c>
      <c r="K219" s="46">
        <f>M220*2090+L219</f>
        <v>19910.55</v>
      </c>
      <c r="L219" s="39">
        <f t="shared" si="244"/>
        <v>8415.5499999999993</v>
      </c>
      <c r="M219" s="29"/>
      <c r="N219" s="60">
        <v>7650.5</v>
      </c>
    </row>
    <row r="220" spans="1:14" ht="15.75" x14ac:dyDescent="0.25">
      <c r="A220" s="12"/>
      <c r="B220" s="12"/>
      <c r="C220" s="11"/>
      <c r="D220" s="15" t="s">
        <v>16</v>
      </c>
      <c r="E220" s="47"/>
      <c r="F220" s="47"/>
      <c r="G220" s="47"/>
      <c r="H220" s="47"/>
      <c r="I220" s="47"/>
      <c r="J220" s="47"/>
      <c r="K220" s="47"/>
      <c r="L220" s="40"/>
      <c r="M220" s="29">
        <v>5.5</v>
      </c>
      <c r="N220" s="60"/>
    </row>
    <row r="221" spans="1:14" ht="16.5" thickBot="1" x14ac:dyDescent="0.3">
      <c r="A221" s="14"/>
      <c r="B221" s="14"/>
      <c r="C221" s="16"/>
      <c r="D221" s="17"/>
      <c r="E221" s="48"/>
      <c r="F221" s="48"/>
      <c r="G221" s="48"/>
      <c r="H221" s="48"/>
      <c r="I221" s="48"/>
      <c r="J221" s="48"/>
      <c r="K221" s="48"/>
      <c r="L221" s="41"/>
      <c r="M221" s="30"/>
      <c r="N221" s="60"/>
    </row>
    <row r="222" spans="1:14" ht="15.75" x14ac:dyDescent="0.25">
      <c r="A222" s="10"/>
      <c r="B222" s="10"/>
      <c r="C222" s="10"/>
      <c r="D222" s="10"/>
      <c r="E222" s="46">
        <f>M223*280+L222</f>
        <v>15950.2</v>
      </c>
      <c r="F222" s="46">
        <f>M223*360+L222</f>
        <v>16270.2</v>
      </c>
      <c r="G222" s="46">
        <f>M223*490+L222</f>
        <v>16790.2</v>
      </c>
      <c r="H222" s="46">
        <f>M223*590+L222</f>
        <v>17190.2</v>
      </c>
      <c r="I222" s="46">
        <f>M223*790+L222</f>
        <v>17990.2</v>
      </c>
      <c r="J222" s="46">
        <f>M223*1180+L222</f>
        <v>19550.2</v>
      </c>
      <c r="K222" s="46">
        <f>M223*2090+L222</f>
        <v>23190.2</v>
      </c>
      <c r="L222" s="39">
        <f t="shared" si="244"/>
        <v>14830.2</v>
      </c>
      <c r="M222" s="31"/>
      <c r="N222" s="60">
        <v>13482</v>
      </c>
    </row>
    <row r="223" spans="1:14" ht="15.75" x14ac:dyDescent="0.25">
      <c r="A223" s="12"/>
      <c r="B223" s="12"/>
      <c r="C223" s="11"/>
      <c r="D223" s="12" t="s">
        <v>13</v>
      </c>
      <c r="E223" s="47"/>
      <c r="F223" s="47"/>
      <c r="G223" s="47"/>
      <c r="H223" s="47"/>
      <c r="I223" s="47"/>
      <c r="J223" s="47"/>
      <c r="K223" s="47"/>
      <c r="L223" s="40"/>
      <c r="M223" s="28">
        <v>4</v>
      </c>
      <c r="N223" s="60"/>
    </row>
    <row r="224" spans="1:14" ht="16.5" thickBot="1" x14ac:dyDescent="0.3">
      <c r="A224" s="13" t="s">
        <v>74</v>
      </c>
      <c r="B224" s="12"/>
      <c r="C224" s="11"/>
      <c r="D224" s="14"/>
      <c r="E224" s="48"/>
      <c r="F224" s="48"/>
      <c r="G224" s="48"/>
      <c r="H224" s="48"/>
      <c r="I224" s="48"/>
      <c r="J224" s="48"/>
      <c r="K224" s="48"/>
      <c r="L224" s="41"/>
      <c r="M224" s="28"/>
      <c r="N224" s="60"/>
    </row>
    <row r="225" spans="1:14" ht="15.75" x14ac:dyDescent="0.25">
      <c r="A225" s="12"/>
      <c r="B225" s="12"/>
      <c r="C225" s="11"/>
      <c r="D225" s="15"/>
      <c r="E225" s="46">
        <f>M226*280+L225</f>
        <v>16715.25</v>
      </c>
      <c r="F225" s="46">
        <f>M226*360+L225</f>
        <v>17035.25</v>
      </c>
      <c r="G225" s="46">
        <f>M226*490+L225</f>
        <v>17555.25</v>
      </c>
      <c r="H225" s="46">
        <f>M226*590+L225</f>
        <v>17955.25</v>
      </c>
      <c r="I225" s="46">
        <f>M226*790+L225</f>
        <v>18755.25</v>
      </c>
      <c r="J225" s="46">
        <f>M226*1180+L225</f>
        <v>20315.25</v>
      </c>
      <c r="K225" s="46">
        <f>M226*2090+L225</f>
        <v>23955.25</v>
      </c>
      <c r="L225" s="39">
        <f t="shared" si="244"/>
        <v>15595.25</v>
      </c>
      <c r="M225" s="29"/>
      <c r="N225" s="60">
        <v>14177.5</v>
      </c>
    </row>
    <row r="226" spans="1:14" ht="15.75" x14ac:dyDescent="0.25">
      <c r="A226" s="12"/>
      <c r="B226" s="12"/>
      <c r="C226" s="11"/>
      <c r="D226" s="15" t="s">
        <v>16</v>
      </c>
      <c r="E226" s="47"/>
      <c r="F226" s="47"/>
      <c r="G226" s="47"/>
      <c r="H226" s="47"/>
      <c r="I226" s="47"/>
      <c r="J226" s="47"/>
      <c r="K226" s="47"/>
      <c r="L226" s="40"/>
      <c r="M226" s="29">
        <v>4</v>
      </c>
      <c r="N226" s="60"/>
    </row>
    <row r="227" spans="1:14" ht="16.5" thickBot="1" x14ac:dyDescent="0.3">
      <c r="A227" s="14"/>
      <c r="B227" s="14"/>
      <c r="C227" s="16"/>
      <c r="D227" s="17"/>
      <c r="E227" s="48"/>
      <c r="F227" s="48"/>
      <c r="G227" s="48"/>
      <c r="H227" s="48"/>
      <c r="I227" s="48"/>
      <c r="J227" s="48"/>
      <c r="K227" s="48"/>
      <c r="L227" s="41"/>
      <c r="M227" s="30"/>
      <c r="N227" s="60"/>
    </row>
    <row r="228" spans="1:14" ht="15.75" x14ac:dyDescent="0.25">
      <c r="A228" s="10"/>
      <c r="B228" s="10"/>
      <c r="C228" s="10"/>
      <c r="D228" s="10"/>
      <c r="E228" s="46">
        <f>M229*280+L228</f>
        <v>11591.58</v>
      </c>
      <c r="F228" s="46">
        <f>M229*360+L228</f>
        <v>12031.58</v>
      </c>
      <c r="G228" s="46">
        <f>M229*490+L228</f>
        <v>12746.58</v>
      </c>
      <c r="H228" s="46">
        <f>M229*590+L228</f>
        <v>13296.58</v>
      </c>
      <c r="I228" s="46">
        <f>M229*790+L228</f>
        <v>14396.58</v>
      </c>
      <c r="J228" s="46">
        <f>M229*1180+L228</f>
        <v>16541.580000000002</v>
      </c>
      <c r="K228" s="46">
        <f>M229*2090+L228</f>
        <v>21546.58</v>
      </c>
      <c r="L228" s="39">
        <f t="shared" ref="L228:L246" si="245">(N228*10%)+N228</f>
        <v>10051.58</v>
      </c>
      <c r="M228" s="31"/>
      <c r="N228" s="60">
        <v>9137.7999999999993</v>
      </c>
    </row>
    <row r="229" spans="1:14" ht="15.75" x14ac:dyDescent="0.25">
      <c r="A229" s="12"/>
      <c r="B229" s="12"/>
      <c r="C229" s="11"/>
      <c r="D229" s="12" t="s">
        <v>13</v>
      </c>
      <c r="E229" s="47"/>
      <c r="F229" s="47"/>
      <c r="G229" s="47"/>
      <c r="H229" s="47"/>
      <c r="I229" s="47"/>
      <c r="J229" s="47"/>
      <c r="K229" s="47"/>
      <c r="L229" s="40"/>
      <c r="M229" s="28">
        <v>5.5</v>
      </c>
      <c r="N229" s="60"/>
    </row>
    <row r="230" spans="1:14" ht="16.5" thickBot="1" x14ac:dyDescent="0.3">
      <c r="A230" s="13" t="s">
        <v>75</v>
      </c>
      <c r="B230" s="12"/>
      <c r="C230" s="11" t="s">
        <v>76</v>
      </c>
      <c r="D230" s="14"/>
      <c r="E230" s="48"/>
      <c r="F230" s="48"/>
      <c r="G230" s="48"/>
      <c r="H230" s="48"/>
      <c r="I230" s="48"/>
      <c r="J230" s="48"/>
      <c r="K230" s="48"/>
      <c r="L230" s="41"/>
      <c r="M230" s="28"/>
      <c r="N230" s="60"/>
    </row>
    <row r="231" spans="1:14" ht="15.75" x14ac:dyDescent="0.25">
      <c r="A231" s="12"/>
      <c r="B231" s="12"/>
      <c r="C231" s="11"/>
      <c r="D231" s="15"/>
      <c r="E231" s="46">
        <f>M232*280+L231</f>
        <v>12356.63</v>
      </c>
      <c r="F231" s="46">
        <f>M232*360+L231</f>
        <v>12796.63</v>
      </c>
      <c r="G231" s="46">
        <f>M232*490+L231</f>
        <v>13511.63</v>
      </c>
      <c r="H231" s="46">
        <f>M232*590+L231</f>
        <v>14061.63</v>
      </c>
      <c r="I231" s="46">
        <f>M232*790+L231</f>
        <v>15161.63</v>
      </c>
      <c r="J231" s="46">
        <f>M232*1180+L231</f>
        <v>17306.629999999997</v>
      </c>
      <c r="K231" s="46">
        <f>M232*2090+L231</f>
        <v>22311.629999999997</v>
      </c>
      <c r="L231" s="39">
        <f t="shared" si="245"/>
        <v>10816.63</v>
      </c>
      <c r="M231" s="29"/>
      <c r="N231" s="60">
        <v>9833.2999999999993</v>
      </c>
    </row>
    <row r="232" spans="1:14" ht="15.75" x14ac:dyDescent="0.25">
      <c r="A232" s="12"/>
      <c r="B232" s="12"/>
      <c r="C232" s="11"/>
      <c r="D232" s="15" t="s">
        <v>16</v>
      </c>
      <c r="E232" s="47"/>
      <c r="F232" s="47"/>
      <c r="G232" s="47"/>
      <c r="H232" s="47"/>
      <c r="I232" s="47"/>
      <c r="J232" s="47"/>
      <c r="K232" s="47"/>
      <c r="L232" s="40"/>
      <c r="M232" s="29">
        <v>5.5</v>
      </c>
      <c r="N232" s="60"/>
    </row>
    <row r="233" spans="1:14" ht="16.5" thickBot="1" x14ac:dyDescent="0.3">
      <c r="A233" s="14"/>
      <c r="B233" s="14"/>
      <c r="C233" s="16"/>
      <c r="D233" s="17"/>
      <c r="E233" s="48"/>
      <c r="F233" s="48"/>
      <c r="G233" s="48"/>
      <c r="H233" s="48"/>
      <c r="I233" s="48"/>
      <c r="J233" s="48"/>
      <c r="K233" s="48"/>
      <c r="L233" s="41"/>
      <c r="M233" s="30"/>
      <c r="N233" s="60"/>
    </row>
    <row r="234" spans="1:14" ht="15.75" x14ac:dyDescent="0.25">
      <c r="A234" s="10"/>
      <c r="B234" s="10"/>
      <c r="C234" s="10"/>
      <c r="D234" s="10"/>
      <c r="E234" s="46">
        <f>M235*280+L234</f>
        <v>17776.400000000001</v>
      </c>
      <c r="F234" s="46">
        <f>M235*360+L234</f>
        <v>18416.400000000001</v>
      </c>
      <c r="G234" s="46">
        <f>M235*490+L234</f>
        <v>19456.400000000001</v>
      </c>
      <c r="H234" s="46">
        <f>M235*590+L234</f>
        <v>20256.400000000001</v>
      </c>
      <c r="I234" s="46">
        <f>M235*790+L234</f>
        <v>21856.400000000001</v>
      </c>
      <c r="J234" s="46">
        <f>M235*1180+L234</f>
        <v>24976.400000000001</v>
      </c>
      <c r="K234" s="46">
        <f>M235*2090+L234</f>
        <v>32256.400000000001</v>
      </c>
      <c r="L234" s="39">
        <f t="shared" si="245"/>
        <v>15536.4</v>
      </c>
      <c r="M234" s="31"/>
      <c r="N234" s="60">
        <v>14124</v>
      </c>
    </row>
    <row r="235" spans="1:14" ht="15.75" x14ac:dyDescent="0.25">
      <c r="A235" s="12"/>
      <c r="B235" s="12"/>
      <c r="C235" s="11"/>
      <c r="D235" s="12" t="s">
        <v>13</v>
      </c>
      <c r="E235" s="47"/>
      <c r="F235" s="47"/>
      <c r="G235" s="47"/>
      <c r="H235" s="47"/>
      <c r="I235" s="47"/>
      <c r="J235" s="47"/>
      <c r="K235" s="47"/>
      <c r="L235" s="40"/>
      <c r="M235" s="28">
        <v>8</v>
      </c>
      <c r="N235" s="60"/>
    </row>
    <row r="236" spans="1:14" ht="16.5" thickBot="1" x14ac:dyDescent="0.3">
      <c r="A236" s="13" t="s">
        <v>77</v>
      </c>
      <c r="B236" s="12"/>
      <c r="C236" s="11" t="s">
        <v>78</v>
      </c>
      <c r="D236" s="14"/>
      <c r="E236" s="48"/>
      <c r="F236" s="48"/>
      <c r="G236" s="48"/>
      <c r="H236" s="48"/>
      <c r="I236" s="48"/>
      <c r="J236" s="48"/>
      <c r="K236" s="48"/>
      <c r="L236" s="41"/>
      <c r="M236" s="28"/>
      <c r="N236" s="60"/>
    </row>
    <row r="237" spans="1:14" ht="15.75" x14ac:dyDescent="0.25">
      <c r="A237" s="12"/>
      <c r="B237" s="12"/>
      <c r="C237" s="11"/>
      <c r="D237" s="15"/>
      <c r="E237" s="46">
        <f>M238*280+L237</f>
        <v>18541.45</v>
      </c>
      <c r="F237" s="46">
        <f>M238*360+L237</f>
        <v>19181.45</v>
      </c>
      <c r="G237" s="46">
        <f>M238*490+L237</f>
        <v>20221.45</v>
      </c>
      <c r="H237" s="46">
        <f>M238*590+L237</f>
        <v>21021.45</v>
      </c>
      <c r="I237" s="46">
        <f>M238*790+L237</f>
        <v>22621.45</v>
      </c>
      <c r="J237" s="46">
        <f>M238*1180+L237</f>
        <v>25741.45</v>
      </c>
      <c r="K237" s="46">
        <f>M238*2090+L237</f>
        <v>33021.449999999997</v>
      </c>
      <c r="L237" s="39">
        <f t="shared" si="245"/>
        <v>16301.45</v>
      </c>
      <c r="M237" s="29"/>
      <c r="N237" s="60">
        <v>14819.5</v>
      </c>
    </row>
    <row r="238" spans="1:14" ht="15.75" x14ac:dyDescent="0.25">
      <c r="A238" s="12"/>
      <c r="B238" s="12"/>
      <c r="C238" s="11"/>
      <c r="D238" s="15" t="s">
        <v>16</v>
      </c>
      <c r="E238" s="47"/>
      <c r="F238" s="47"/>
      <c r="G238" s="47"/>
      <c r="H238" s="47"/>
      <c r="I238" s="47"/>
      <c r="J238" s="47"/>
      <c r="K238" s="47"/>
      <c r="L238" s="40"/>
      <c r="M238" s="29">
        <v>8</v>
      </c>
      <c r="N238" s="60"/>
    </row>
    <row r="239" spans="1:14" ht="16.5" thickBot="1" x14ac:dyDescent="0.3">
      <c r="A239" s="14"/>
      <c r="B239" s="14"/>
      <c r="C239" s="16"/>
      <c r="D239" s="17"/>
      <c r="E239" s="48"/>
      <c r="F239" s="48"/>
      <c r="G239" s="48"/>
      <c r="H239" s="48"/>
      <c r="I239" s="48"/>
      <c r="J239" s="48"/>
      <c r="K239" s="48"/>
      <c r="L239" s="41"/>
      <c r="M239" s="30"/>
      <c r="N239" s="60"/>
    </row>
    <row r="240" spans="1:14" ht="15.75" x14ac:dyDescent="0.25">
      <c r="A240" s="10"/>
      <c r="B240" s="10"/>
      <c r="C240" s="10"/>
      <c r="D240" s="10"/>
      <c r="E240" s="46">
        <f>M241*280+L240</f>
        <v>17376.59</v>
      </c>
      <c r="F240" s="46">
        <f>M241*360+L240</f>
        <v>18080.59</v>
      </c>
      <c r="G240" s="46">
        <f>M241*490+L240</f>
        <v>19224.59</v>
      </c>
      <c r="H240" s="46">
        <f>M241*590+L240</f>
        <v>20104.59</v>
      </c>
      <c r="I240" s="46">
        <f>M241*790+L240</f>
        <v>21864.59</v>
      </c>
      <c r="J240" s="46">
        <f>M241*1180+L240</f>
        <v>25296.59</v>
      </c>
      <c r="K240" s="46">
        <f>M241*2090+L240</f>
        <v>33304.589999999997</v>
      </c>
      <c r="L240" s="39">
        <f t="shared" si="245"/>
        <v>14912.59</v>
      </c>
      <c r="M240" s="31"/>
      <c r="N240" s="60">
        <v>13556.9</v>
      </c>
    </row>
    <row r="241" spans="1:14" ht="15.75" x14ac:dyDescent="0.25">
      <c r="A241" s="12"/>
      <c r="B241" s="12"/>
      <c r="C241" s="11"/>
      <c r="D241" s="12" t="s">
        <v>13</v>
      </c>
      <c r="E241" s="47"/>
      <c r="F241" s="47"/>
      <c r="G241" s="47"/>
      <c r="H241" s="47"/>
      <c r="I241" s="47"/>
      <c r="J241" s="47"/>
      <c r="K241" s="47"/>
      <c r="L241" s="40"/>
      <c r="M241" s="28">
        <v>8.8000000000000007</v>
      </c>
      <c r="N241" s="60"/>
    </row>
    <row r="242" spans="1:14" ht="16.5" thickBot="1" x14ac:dyDescent="0.3">
      <c r="A242" s="13" t="s">
        <v>79</v>
      </c>
      <c r="B242" s="12"/>
      <c r="C242" s="11" t="s">
        <v>80</v>
      </c>
      <c r="D242" s="14"/>
      <c r="E242" s="48"/>
      <c r="F242" s="48"/>
      <c r="G242" s="48"/>
      <c r="H242" s="48"/>
      <c r="I242" s="48"/>
      <c r="J242" s="48"/>
      <c r="K242" s="48"/>
      <c r="L242" s="41"/>
      <c r="M242" s="28"/>
      <c r="N242" s="60"/>
    </row>
    <row r="243" spans="1:14" ht="15.75" x14ac:dyDescent="0.25">
      <c r="A243" s="12"/>
      <c r="B243" s="12"/>
      <c r="C243" s="11"/>
      <c r="D243" s="15"/>
      <c r="E243" s="46">
        <f>M244*280+L243</f>
        <v>18141.64</v>
      </c>
      <c r="F243" s="46">
        <f>M244*360+L243</f>
        <v>18845.64</v>
      </c>
      <c r="G243" s="46">
        <f>M244*490+L243</f>
        <v>19989.64</v>
      </c>
      <c r="H243" s="46">
        <f>M244*590+L243</f>
        <v>20869.64</v>
      </c>
      <c r="I243" s="46">
        <f>M244*790+L243</f>
        <v>22629.64</v>
      </c>
      <c r="J243" s="46">
        <f>M244*1180+L243</f>
        <v>26061.64</v>
      </c>
      <c r="K243" s="46">
        <f>M244*2090+L243</f>
        <v>34069.64</v>
      </c>
      <c r="L243" s="39">
        <f t="shared" si="245"/>
        <v>15677.64</v>
      </c>
      <c r="M243" s="29"/>
      <c r="N243" s="60">
        <v>14252.4</v>
      </c>
    </row>
    <row r="244" spans="1:14" ht="15.75" x14ac:dyDescent="0.25">
      <c r="A244" s="12"/>
      <c r="B244" s="12"/>
      <c r="C244" s="11"/>
      <c r="D244" s="15" t="s">
        <v>16</v>
      </c>
      <c r="E244" s="47"/>
      <c r="F244" s="47"/>
      <c r="G244" s="47"/>
      <c r="H244" s="47"/>
      <c r="I244" s="47"/>
      <c r="J244" s="47"/>
      <c r="K244" s="47"/>
      <c r="L244" s="40"/>
      <c r="M244" s="29">
        <v>8.8000000000000007</v>
      </c>
      <c r="N244" s="60"/>
    </row>
    <row r="245" spans="1:14" ht="16.5" thickBot="1" x14ac:dyDescent="0.3">
      <c r="A245" s="14"/>
      <c r="B245" s="14"/>
      <c r="C245" s="16"/>
      <c r="D245" s="17"/>
      <c r="E245" s="48"/>
      <c r="F245" s="48"/>
      <c r="G245" s="48"/>
      <c r="H245" s="48"/>
      <c r="I245" s="48"/>
      <c r="J245" s="48"/>
      <c r="K245" s="48"/>
      <c r="L245" s="41"/>
      <c r="M245" s="30"/>
      <c r="N245" s="60"/>
    </row>
    <row r="246" spans="1:14" ht="15.75" x14ac:dyDescent="0.25">
      <c r="A246" s="10"/>
      <c r="B246" s="10"/>
      <c r="C246" s="10"/>
      <c r="D246" s="10"/>
      <c r="E246" s="46">
        <f>M247*280+L246</f>
        <v>16715.989999999998</v>
      </c>
      <c r="F246" s="46">
        <f>M247*360+L246</f>
        <v>17163.989999999998</v>
      </c>
      <c r="G246" s="46">
        <f>M247*490+L246</f>
        <v>17891.989999999998</v>
      </c>
      <c r="H246" s="46">
        <f>M247*590+L246</f>
        <v>18451.989999999998</v>
      </c>
      <c r="I246" s="46">
        <f>M247*790+L246</f>
        <v>19571.989999999998</v>
      </c>
      <c r="J246" s="46">
        <f>M247*1180+L246</f>
        <v>21755.989999999998</v>
      </c>
      <c r="K246" s="46">
        <f>M247*2090+L246</f>
        <v>26851.989999999998</v>
      </c>
      <c r="L246" s="39">
        <f t="shared" si="245"/>
        <v>15147.99</v>
      </c>
      <c r="M246" s="31"/>
      <c r="N246" s="60">
        <v>13770.9</v>
      </c>
    </row>
    <row r="247" spans="1:14" ht="15.75" x14ac:dyDescent="0.25">
      <c r="A247" s="12"/>
      <c r="B247" s="12"/>
      <c r="C247" s="11"/>
      <c r="D247" s="12" t="s">
        <v>13</v>
      </c>
      <c r="E247" s="47"/>
      <c r="F247" s="47"/>
      <c r="G247" s="47"/>
      <c r="H247" s="47"/>
      <c r="I247" s="47"/>
      <c r="J247" s="47"/>
      <c r="K247" s="47"/>
      <c r="L247" s="40"/>
      <c r="M247" s="28">
        <v>5.6</v>
      </c>
      <c r="N247" s="60"/>
    </row>
    <row r="248" spans="1:14" ht="16.5" thickBot="1" x14ac:dyDescent="0.3">
      <c r="A248" s="13" t="s">
        <v>35</v>
      </c>
      <c r="B248" s="12"/>
      <c r="C248" s="11" t="s">
        <v>36</v>
      </c>
      <c r="D248" s="14"/>
      <c r="E248" s="48"/>
      <c r="F248" s="48"/>
      <c r="G248" s="48"/>
      <c r="H248" s="48"/>
      <c r="I248" s="48"/>
      <c r="J248" s="48"/>
      <c r="K248" s="48"/>
      <c r="L248" s="41"/>
      <c r="M248" s="28"/>
      <c r="N248" s="60"/>
    </row>
    <row r="249" spans="1:14" ht="15.75" x14ac:dyDescent="0.25">
      <c r="A249" s="12"/>
      <c r="B249" s="12"/>
      <c r="C249" s="11"/>
      <c r="D249" s="15"/>
      <c r="E249" s="46">
        <f>M250*280+L249</f>
        <v>17481.04</v>
      </c>
      <c r="F249" s="46">
        <f>M250*360+L249</f>
        <v>17929.039999999997</v>
      </c>
      <c r="G249" s="46">
        <f>M250*490+L249</f>
        <v>18657.04</v>
      </c>
      <c r="H249" s="46">
        <f>M250*590+L249</f>
        <v>19217.04</v>
      </c>
      <c r="I249" s="46">
        <f>M250*790+L249</f>
        <v>20337.04</v>
      </c>
      <c r="J249" s="46">
        <f>M250*1180+L249</f>
        <v>22521.040000000001</v>
      </c>
      <c r="K249" s="46">
        <f>M250*2090+L249</f>
        <v>27617.040000000001</v>
      </c>
      <c r="L249" s="39">
        <f t="shared" ref="L249:L273" si="246">(N249*10%)+N249</f>
        <v>15913.039999999999</v>
      </c>
      <c r="M249" s="29"/>
      <c r="N249" s="60">
        <v>14466.4</v>
      </c>
    </row>
    <row r="250" spans="1:14" ht="15.75" x14ac:dyDescent="0.25">
      <c r="A250" s="12"/>
      <c r="B250" s="12"/>
      <c r="C250" s="11"/>
      <c r="D250" s="15" t="s">
        <v>16</v>
      </c>
      <c r="E250" s="47"/>
      <c r="F250" s="47"/>
      <c r="G250" s="47"/>
      <c r="H250" s="47"/>
      <c r="I250" s="47"/>
      <c r="J250" s="47"/>
      <c r="K250" s="47"/>
      <c r="L250" s="40"/>
      <c r="M250" s="29">
        <v>5.6</v>
      </c>
      <c r="N250" s="60"/>
    </row>
    <row r="251" spans="1:14" ht="16.5" thickBot="1" x14ac:dyDescent="0.3">
      <c r="A251" s="14"/>
      <c r="B251" s="14"/>
      <c r="C251" s="16"/>
      <c r="D251" s="17"/>
      <c r="E251" s="48"/>
      <c r="F251" s="48"/>
      <c r="G251" s="48"/>
      <c r="H251" s="48"/>
      <c r="I251" s="48"/>
      <c r="J251" s="48"/>
      <c r="K251" s="48"/>
      <c r="L251" s="41"/>
      <c r="M251" s="30"/>
      <c r="N251" s="60"/>
    </row>
    <row r="252" spans="1:14" ht="15.75" x14ac:dyDescent="0.25">
      <c r="A252" s="10"/>
      <c r="B252" s="10"/>
      <c r="C252" s="10"/>
      <c r="D252" s="10"/>
      <c r="E252" s="46">
        <f>M253*280+L252</f>
        <v>12855.929999999998</v>
      </c>
      <c r="F252" s="46">
        <f>M253*360+L252</f>
        <v>13135.929999999998</v>
      </c>
      <c r="G252" s="46">
        <f>M253*490+L252</f>
        <v>13590.929999999998</v>
      </c>
      <c r="H252" s="46">
        <f>M253*590+L252</f>
        <v>13940.929999999998</v>
      </c>
      <c r="I252" s="46">
        <f>M253*790+L252</f>
        <v>14640.929999999998</v>
      </c>
      <c r="J252" s="46">
        <f>M253*1180+L252</f>
        <v>16005.929999999998</v>
      </c>
      <c r="K252" s="46">
        <f>M253*2090+L252</f>
        <v>19190.93</v>
      </c>
      <c r="L252" s="39">
        <f t="shared" si="246"/>
        <v>11875.929999999998</v>
      </c>
      <c r="M252" s="31"/>
      <c r="N252" s="60">
        <v>10796.3</v>
      </c>
    </row>
    <row r="253" spans="1:14" ht="15.75" x14ac:dyDescent="0.25">
      <c r="A253" s="12"/>
      <c r="B253" s="12"/>
      <c r="C253" s="11"/>
      <c r="D253" s="12" t="s">
        <v>13</v>
      </c>
      <c r="E253" s="47"/>
      <c r="F253" s="47"/>
      <c r="G253" s="47"/>
      <c r="H253" s="47"/>
      <c r="I253" s="47"/>
      <c r="J253" s="47"/>
      <c r="K253" s="47"/>
      <c r="L253" s="40"/>
      <c r="M253" s="28">
        <v>3.5</v>
      </c>
      <c r="N253" s="60"/>
    </row>
    <row r="254" spans="1:14" ht="16.5" thickBot="1" x14ac:dyDescent="0.3">
      <c r="A254" s="13" t="s">
        <v>81</v>
      </c>
      <c r="B254" s="12"/>
      <c r="C254" s="11" t="s">
        <v>82</v>
      </c>
      <c r="D254" s="14"/>
      <c r="E254" s="48"/>
      <c r="F254" s="48"/>
      <c r="G254" s="48"/>
      <c r="H254" s="48"/>
      <c r="I254" s="48"/>
      <c r="J254" s="48"/>
      <c r="K254" s="48"/>
      <c r="L254" s="41"/>
      <c r="M254" s="28"/>
      <c r="N254" s="60"/>
    </row>
    <row r="255" spans="1:14" ht="15.75" x14ac:dyDescent="0.25">
      <c r="A255" s="12"/>
      <c r="B255" s="12"/>
      <c r="C255" s="11"/>
      <c r="D255" s="15"/>
      <c r="E255" s="46">
        <f>M256*280+L255</f>
        <v>13620.98</v>
      </c>
      <c r="F255" s="46">
        <f>M256*360+L255</f>
        <v>13900.98</v>
      </c>
      <c r="G255" s="46">
        <f>M256*490+L255</f>
        <v>14355.98</v>
      </c>
      <c r="H255" s="46">
        <f>M256*590+L255</f>
        <v>14705.98</v>
      </c>
      <c r="I255" s="46">
        <f>M256*790+L255</f>
        <v>15405.98</v>
      </c>
      <c r="J255" s="46">
        <f>M256*1180+L255</f>
        <v>16770.98</v>
      </c>
      <c r="K255" s="46">
        <f>M256*2090+L255</f>
        <v>19955.98</v>
      </c>
      <c r="L255" s="39">
        <f t="shared" si="246"/>
        <v>12640.98</v>
      </c>
      <c r="M255" s="29"/>
      <c r="N255" s="60">
        <v>11491.8</v>
      </c>
    </row>
    <row r="256" spans="1:14" ht="15.75" x14ac:dyDescent="0.25">
      <c r="A256" s="12"/>
      <c r="B256" s="12"/>
      <c r="C256" s="11"/>
      <c r="D256" s="15" t="s">
        <v>16</v>
      </c>
      <c r="E256" s="47"/>
      <c r="F256" s="47"/>
      <c r="G256" s="47"/>
      <c r="H256" s="47"/>
      <c r="I256" s="47"/>
      <c r="J256" s="47"/>
      <c r="K256" s="47"/>
      <c r="L256" s="40"/>
      <c r="M256" s="29">
        <v>3.5</v>
      </c>
      <c r="N256" s="60"/>
    </row>
    <row r="257" spans="1:14" ht="16.5" thickBot="1" x14ac:dyDescent="0.3">
      <c r="A257" s="14"/>
      <c r="B257" s="14"/>
      <c r="C257" s="16"/>
      <c r="D257" s="17"/>
      <c r="E257" s="48"/>
      <c r="F257" s="48"/>
      <c r="G257" s="48"/>
      <c r="H257" s="48"/>
      <c r="I257" s="48"/>
      <c r="J257" s="48"/>
      <c r="K257" s="48"/>
      <c r="L257" s="41"/>
      <c r="M257" s="30"/>
      <c r="N257" s="60"/>
    </row>
    <row r="258" spans="1:14" ht="15.75" x14ac:dyDescent="0.25">
      <c r="A258" s="10"/>
      <c r="B258" s="10"/>
      <c r="C258" s="10"/>
      <c r="D258" s="10"/>
      <c r="E258" s="46">
        <f>M259*280+L258</f>
        <v>24109.9</v>
      </c>
      <c r="F258" s="46">
        <f>M259*360+L258</f>
        <v>24709.9</v>
      </c>
      <c r="G258" s="46">
        <f>M259*490+L258</f>
        <v>25684.9</v>
      </c>
      <c r="H258" s="46">
        <f>M259*590+L258</f>
        <v>26434.9</v>
      </c>
      <c r="I258" s="46">
        <f>M259*790+L258</f>
        <v>27934.9</v>
      </c>
      <c r="J258" s="46">
        <f>M259*1180+L258</f>
        <v>30859.9</v>
      </c>
      <c r="K258" s="46">
        <f>M259*2090+L258</f>
        <v>37684.9</v>
      </c>
      <c r="L258" s="39">
        <f t="shared" si="246"/>
        <v>22009.9</v>
      </c>
      <c r="M258" s="31"/>
      <c r="N258" s="60">
        <v>20009</v>
      </c>
    </row>
    <row r="259" spans="1:14" ht="15.75" x14ac:dyDescent="0.25">
      <c r="A259" s="12"/>
      <c r="B259" s="12"/>
      <c r="C259" s="11"/>
      <c r="D259" s="12" t="s">
        <v>13</v>
      </c>
      <c r="E259" s="47"/>
      <c r="F259" s="47"/>
      <c r="G259" s="47"/>
      <c r="H259" s="47"/>
      <c r="I259" s="47"/>
      <c r="J259" s="47"/>
      <c r="K259" s="47"/>
      <c r="L259" s="40"/>
      <c r="M259" s="28">
        <v>7.5</v>
      </c>
      <c r="N259" s="60"/>
    </row>
    <row r="260" spans="1:14" ht="16.5" thickBot="1" x14ac:dyDescent="0.3">
      <c r="A260" s="13" t="s">
        <v>83</v>
      </c>
      <c r="B260" s="12"/>
      <c r="C260" s="11" t="s">
        <v>84</v>
      </c>
      <c r="D260" s="14"/>
      <c r="E260" s="48"/>
      <c r="F260" s="48"/>
      <c r="G260" s="48"/>
      <c r="H260" s="48"/>
      <c r="I260" s="48"/>
      <c r="J260" s="48"/>
      <c r="K260" s="48"/>
      <c r="L260" s="41"/>
      <c r="M260" s="28"/>
      <c r="N260" s="60"/>
    </row>
    <row r="261" spans="1:14" ht="15.75" x14ac:dyDescent="0.25">
      <c r="A261" s="12"/>
      <c r="B261" s="12"/>
      <c r="C261" s="11"/>
      <c r="D261" s="15"/>
      <c r="E261" s="46">
        <f>M262*280+L261</f>
        <v>24874.95</v>
      </c>
      <c r="F261" s="46">
        <f>M262*360+L261</f>
        <v>25474.95</v>
      </c>
      <c r="G261" s="46">
        <f>M262*490+L261</f>
        <v>26449.95</v>
      </c>
      <c r="H261" s="46">
        <f>M262*590+L261</f>
        <v>27199.95</v>
      </c>
      <c r="I261" s="46">
        <f>M262*790+L261</f>
        <v>28699.95</v>
      </c>
      <c r="J261" s="46">
        <f>M262*1180+L261</f>
        <v>31624.95</v>
      </c>
      <c r="K261" s="46">
        <f>M262*2090+L261</f>
        <v>38449.949999999997</v>
      </c>
      <c r="L261" s="39">
        <f t="shared" si="246"/>
        <v>22774.95</v>
      </c>
      <c r="M261" s="29"/>
      <c r="N261" s="60">
        <v>20704.5</v>
      </c>
    </row>
    <row r="262" spans="1:14" ht="15.75" x14ac:dyDescent="0.25">
      <c r="A262" s="12"/>
      <c r="B262" s="12"/>
      <c r="C262" s="11"/>
      <c r="D262" s="15" t="s">
        <v>16</v>
      </c>
      <c r="E262" s="47"/>
      <c r="F262" s="47"/>
      <c r="G262" s="47"/>
      <c r="H262" s="47"/>
      <c r="I262" s="47"/>
      <c r="J262" s="47"/>
      <c r="K262" s="47"/>
      <c r="L262" s="40"/>
      <c r="M262" s="29">
        <v>7.5</v>
      </c>
      <c r="N262" s="60"/>
    </row>
    <row r="263" spans="1:14" ht="16.5" thickBot="1" x14ac:dyDescent="0.3">
      <c r="A263" s="14"/>
      <c r="B263" s="14"/>
      <c r="C263" s="16"/>
      <c r="D263" s="17"/>
      <c r="E263" s="48"/>
      <c r="F263" s="48"/>
      <c r="G263" s="48"/>
      <c r="H263" s="48"/>
      <c r="I263" s="48"/>
      <c r="J263" s="48"/>
      <c r="K263" s="48"/>
      <c r="L263" s="41"/>
      <c r="M263" s="30"/>
      <c r="N263" s="60"/>
    </row>
    <row r="264" spans="1:14" ht="15.75" x14ac:dyDescent="0.25">
      <c r="A264" s="10"/>
      <c r="B264" s="10"/>
      <c r="C264" s="10"/>
      <c r="D264" s="10"/>
      <c r="E264" s="46">
        <f>M265*280+L264</f>
        <v>9300.89</v>
      </c>
      <c r="F264" s="46">
        <f>M265*360+L264</f>
        <v>9748.89</v>
      </c>
      <c r="G264" s="46">
        <f>M265*490+L264</f>
        <v>10476.89</v>
      </c>
      <c r="H264" s="46">
        <f>M265*590+L264</f>
        <v>11036.89</v>
      </c>
      <c r="I264" s="46">
        <f>M265*790+L264</f>
        <v>12156.89</v>
      </c>
      <c r="J264" s="46">
        <f>M265*1180+L264</f>
        <v>14340.89</v>
      </c>
      <c r="K264" s="46">
        <f>M265*2090+L264</f>
        <v>19436.89</v>
      </c>
      <c r="L264" s="39">
        <f t="shared" si="246"/>
        <v>7732.8899999999994</v>
      </c>
      <c r="M264" s="31"/>
      <c r="N264" s="60">
        <v>7029.9</v>
      </c>
    </row>
    <row r="265" spans="1:14" ht="15.75" x14ac:dyDescent="0.25">
      <c r="A265" s="12"/>
      <c r="B265" s="12"/>
      <c r="C265" s="11"/>
      <c r="D265" s="12" t="s">
        <v>13</v>
      </c>
      <c r="E265" s="47"/>
      <c r="F265" s="47"/>
      <c r="G265" s="47"/>
      <c r="H265" s="47"/>
      <c r="I265" s="47"/>
      <c r="J265" s="47"/>
      <c r="K265" s="47"/>
      <c r="L265" s="40"/>
      <c r="M265" s="28">
        <v>5.6</v>
      </c>
      <c r="N265" s="60"/>
    </row>
    <row r="266" spans="1:14" ht="16.5" thickBot="1" x14ac:dyDescent="0.3">
      <c r="A266" s="13" t="s">
        <v>85</v>
      </c>
      <c r="B266" s="21"/>
      <c r="C266" s="11" t="s">
        <v>33</v>
      </c>
      <c r="D266" s="14"/>
      <c r="E266" s="48"/>
      <c r="F266" s="48"/>
      <c r="G266" s="48"/>
      <c r="H266" s="48"/>
      <c r="I266" s="48"/>
      <c r="J266" s="48"/>
      <c r="K266" s="48"/>
      <c r="L266" s="41"/>
      <c r="M266" s="28"/>
      <c r="N266" s="60"/>
    </row>
    <row r="267" spans="1:14" ht="15.75" x14ac:dyDescent="0.25">
      <c r="A267" s="12"/>
      <c r="B267" s="12"/>
      <c r="C267" s="11"/>
      <c r="D267" s="15"/>
      <c r="E267" s="46">
        <f>M268*280+L267</f>
        <v>10065.939999999999</v>
      </c>
      <c r="F267" s="46">
        <f>M268*360+L267</f>
        <v>10513.939999999999</v>
      </c>
      <c r="G267" s="46">
        <f>M268*490+L267</f>
        <v>11241.939999999999</v>
      </c>
      <c r="H267" s="46">
        <f>M268*590+L267</f>
        <v>11801.939999999999</v>
      </c>
      <c r="I267" s="46">
        <f>M268*790+L267</f>
        <v>12921.939999999999</v>
      </c>
      <c r="J267" s="46">
        <f>M268*1180+L267</f>
        <v>15105.939999999999</v>
      </c>
      <c r="K267" s="46">
        <f>M268*2090+L267</f>
        <v>20201.939999999999</v>
      </c>
      <c r="L267" s="39">
        <f t="shared" si="246"/>
        <v>8497.9399999999987</v>
      </c>
      <c r="M267" s="29"/>
      <c r="N267" s="60">
        <v>7725.4</v>
      </c>
    </row>
    <row r="268" spans="1:14" ht="15.75" x14ac:dyDescent="0.25">
      <c r="A268" s="12"/>
      <c r="B268" s="12"/>
      <c r="C268" s="11"/>
      <c r="D268" s="15" t="s">
        <v>16</v>
      </c>
      <c r="E268" s="47"/>
      <c r="F268" s="47"/>
      <c r="G268" s="47"/>
      <c r="H268" s="47"/>
      <c r="I268" s="47"/>
      <c r="J268" s="47"/>
      <c r="K268" s="47"/>
      <c r="L268" s="40"/>
      <c r="M268" s="29">
        <v>5.6</v>
      </c>
      <c r="N268" s="60"/>
    </row>
    <row r="269" spans="1:14" ht="16.5" thickBot="1" x14ac:dyDescent="0.3">
      <c r="A269" s="14"/>
      <c r="B269" s="14"/>
      <c r="C269" s="16"/>
      <c r="D269" s="17"/>
      <c r="E269" s="48"/>
      <c r="F269" s="48"/>
      <c r="G269" s="48"/>
      <c r="H269" s="48"/>
      <c r="I269" s="48"/>
      <c r="J269" s="48"/>
      <c r="K269" s="48"/>
      <c r="L269" s="41"/>
      <c r="M269" s="30"/>
      <c r="N269" s="60"/>
    </row>
    <row r="270" spans="1:14" ht="15.75" x14ac:dyDescent="0.25">
      <c r="A270" s="10"/>
      <c r="B270" s="10"/>
      <c r="C270" s="10"/>
      <c r="D270" s="10"/>
      <c r="E270" s="46">
        <f>M271*280+L270</f>
        <v>10396</v>
      </c>
      <c r="F270" s="46">
        <f>M271*360+L270</f>
        <v>10676</v>
      </c>
      <c r="G270" s="46">
        <f>M271*490+L270</f>
        <v>11131</v>
      </c>
      <c r="H270" s="46">
        <f>M271*590+L270</f>
        <v>11481</v>
      </c>
      <c r="I270" s="46">
        <f>M271*790+L270</f>
        <v>12181</v>
      </c>
      <c r="J270" s="46">
        <f>M271*1180+L270</f>
        <v>13546</v>
      </c>
      <c r="K270" s="46">
        <f>M271*2090+L270</f>
        <v>16731</v>
      </c>
      <c r="L270" s="39">
        <f t="shared" si="246"/>
        <v>9416</v>
      </c>
      <c r="M270" s="31"/>
      <c r="N270" s="60">
        <v>8560</v>
      </c>
    </row>
    <row r="271" spans="1:14" ht="15.75" x14ac:dyDescent="0.25">
      <c r="A271" s="12"/>
      <c r="B271" s="12"/>
      <c r="C271" s="11"/>
      <c r="D271" s="12" t="s">
        <v>13</v>
      </c>
      <c r="E271" s="47"/>
      <c r="F271" s="47"/>
      <c r="G271" s="47"/>
      <c r="H271" s="47"/>
      <c r="I271" s="47"/>
      <c r="J271" s="47"/>
      <c r="K271" s="47"/>
      <c r="L271" s="40"/>
      <c r="M271" s="28">
        <v>3.5</v>
      </c>
      <c r="N271" s="60"/>
    </row>
    <row r="272" spans="1:14" ht="16.5" thickBot="1" x14ac:dyDescent="0.3">
      <c r="A272" s="13" t="s">
        <v>86</v>
      </c>
      <c r="B272" s="21"/>
      <c r="C272" s="11" t="s">
        <v>33</v>
      </c>
      <c r="D272" s="14"/>
      <c r="E272" s="48"/>
      <c r="F272" s="48"/>
      <c r="G272" s="48"/>
      <c r="H272" s="48"/>
      <c r="I272" s="48"/>
      <c r="J272" s="48"/>
      <c r="K272" s="48"/>
      <c r="L272" s="41"/>
      <c r="M272" s="28"/>
      <c r="N272" s="60"/>
    </row>
    <row r="273" spans="1:14" ht="15.75" x14ac:dyDescent="0.25">
      <c r="A273" s="12"/>
      <c r="B273" s="12"/>
      <c r="C273" s="11"/>
      <c r="D273" s="15"/>
      <c r="E273" s="46">
        <f>M274*280+L273</f>
        <v>11161.05</v>
      </c>
      <c r="F273" s="46">
        <f>M274*360+L273</f>
        <v>11441.05</v>
      </c>
      <c r="G273" s="46">
        <f>M274*490+L273</f>
        <v>11896.05</v>
      </c>
      <c r="H273" s="46">
        <f>M274*590+L273</f>
        <v>12246.05</v>
      </c>
      <c r="I273" s="46">
        <f>M274*790+L273</f>
        <v>12946.05</v>
      </c>
      <c r="J273" s="46">
        <f>M274*1180+L273</f>
        <v>14311.05</v>
      </c>
      <c r="K273" s="46">
        <f>M274*2090+L273</f>
        <v>17496.05</v>
      </c>
      <c r="L273" s="39">
        <f t="shared" si="246"/>
        <v>10181.049999999999</v>
      </c>
      <c r="M273" s="29"/>
      <c r="N273" s="60">
        <v>9255.5</v>
      </c>
    </row>
    <row r="274" spans="1:14" ht="15.75" x14ac:dyDescent="0.25">
      <c r="A274" s="12"/>
      <c r="B274" s="12"/>
      <c r="C274" s="11"/>
      <c r="D274" s="15" t="s">
        <v>16</v>
      </c>
      <c r="E274" s="47"/>
      <c r="F274" s="47"/>
      <c r="G274" s="47"/>
      <c r="H274" s="47"/>
      <c r="I274" s="47"/>
      <c r="J274" s="47"/>
      <c r="K274" s="47"/>
      <c r="L274" s="40"/>
      <c r="M274" s="29">
        <v>3.5</v>
      </c>
      <c r="N274" s="60"/>
    </row>
    <row r="275" spans="1:14" ht="16.5" thickBot="1" x14ac:dyDescent="0.3">
      <c r="A275" s="14"/>
      <c r="B275" s="14"/>
      <c r="C275" s="16"/>
      <c r="D275" s="17"/>
      <c r="E275" s="48"/>
      <c r="F275" s="48"/>
      <c r="G275" s="48"/>
      <c r="H275" s="48"/>
      <c r="I275" s="48"/>
      <c r="J275" s="48"/>
      <c r="K275" s="48"/>
      <c r="L275" s="41"/>
      <c r="M275" s="30"/>
      <c r="N275" s="60"/>
    </row>
    <row r="276" spans="1:14" ht="15.75" x14ac:dyDescent="0.25">
      <c r="A276" s="10"/>
      <c r="B276" s="10"/>
      <c r="C276" s="10"/>
      <c r="D276" s="10"/>
      <c r="E276" s="46">
        <f>M277*280+L276</f>
        <v>13016.99</v>
      </c>
      <c r="F276" s="46">
        <f>M277*360+L276</f>
        <v>13416.99</v>
      </c>
      <c r="G276" s="46">
        <f>M277*490+L276</f>
        <v>14066.99</v>
      </c>
      <c r="H276" s="46">
        <f>M277*590+L276</f>
        <v>14566.99</v>
      </c>
      <c r="I276" s="46">
        <f>M277*790+L276</f>
        <v>15566.99</v>
      </c>
      <c r="J276" s="46">
        <f>M277*1180+L276</f>
        <v>17516.989999999998</v>
      </c>
      <c r="K276" s="46">
        <f>M277*2090+L276</f>
        <v>22066.989999999998</v>
      </c>
      <c r="L276" s="39">
        <f t="shared" ref="L276" si="247">(N276*10%)+N276</f>
        <v>11616.99</v>
      </c>
      <c r="M276" s="31"/>
      <c r="N276" s="60">
        <v>10560.9</v>
      </c>
    </row>
    <row r="277" spans="1:14" ht="15.75" x14ac:dyDescent="0.25">
      <c r="A277" s="12"/>
      <c r="B277" s="12"/>
      <c r="C277" s="11"/>
      <c r="D277" s="12" t="s">
        <v>13</v>
      </c>
      <c r="E277" s="47"/>
      <c r="F277" s="47"/>
      <c r="G277" s="47"/>
      <c r="H277" s="47"/>
      <c r="I277" s="47"/>
      <c r="J277" s="47"/>
      <c r="K277" s="47"/>
      <c r="L277" s="40"/>
      <c r="M277" s="28">
        <v>5</v>
      </c>
      <c r="N277" s="60"/>
    </row>
    <row r="278" spans="1:14" ht="16.5" thickBot="1" x14ac:dyDescent="0.3">
      <c r="A278" s="13" t="s">
        <v>87</v>
      </c>
      <c r="B278" s="12"/>
      <c r="C278" s="11" t="s">
        <v>88</v>
      </c>
      <c r="D278" s="14"/>
      <c r="E278" s="48"/>
      <c r="F278" s="48"/>
      <c r="G278" s="48"/>
      <c r="H278" s="48"/>
      <c r="I278" s="48"/>
      <c r="J278" s="48"/>
      <c r="K278" s="48"/>
      <c r="L278" s="41"/>
      <c r="M278" s="28"/>
      <c r="N278" s="60"/>
    </row>
    <row r="279" spans="1:14" ht="15.75" x14ac:dyDescent="0.25">
      <c r="A279" s="12"/>
      <c r="B279" s="12"/>
      <c r="C279" s="11"/>
      <c r="D279" s="15"/>
      <c r="E279" s="46">
        <f>M280*280+L279</f>
        <v>14547.09</v>
      </c>
      <c r="F279" s="46">
        <f>M280*360+L279</f>
        <v>14947.09</v>
      </c>
      <c r="G279" s="46">
        <f>M280*490+L279</f>
        <v>15597.09</v>
      </c>
      <c r="H279" s="46">
        <f>M280*590+L279</f>
        <v>16097.09</v>
      </c>
      <c r="I279" s="46">
        <f>M280*790+L279</f>
        <v>17097.09</v>
      </c>
      <c r="J279" s="46">
        <f>M280*1180+L279</f>
        <v>19047.09</v>
      </c>
      <c r="K279" s="46">
        <f>M280*2090+L279</f>
        <v>23597.09</v>
      </c>
      <c r="L279" s="39">
        <f t="shared" ref="L279:L303" si="248">(N279*10%)+N279</f>
        <v>13147.09</v>
      </c>
      <c r="M279" s="29"/>
      <c r="N279" s="60">
        <v>11951.9</v>
      </c>
    </row>
    <row r="280" spans="1:14" ht="15.75" x14ac:dyDescent="0.25">
      <c r="A280" s="12"/>
      <c r="B280" s="12"/>
      <c r="C280" s="11"/>
      <c r="D280" s="15" t="s">
        <v>16</v>
      </c>
      <c r="E280" s="47"/>
      <c r="F280" s="47"/>
      <c r="G280" s="47"/>
      <c r="H280" s="47"/>
      <c r="I280" s="47"/>
      <c r="J280" s="47"/>
      <c r="K280" s="47"/>
      <c r="L280" s="40"/>
      <c r="M280" s="29">
        <v>5</v>
      </c>
      <c r="N280" s="60"/>
    </row>
    <row r="281" spans="1:14" ht="16.5" thickBot="1" x14ac:dyDescent="0.3">
      <c r="A281" s="14"/>
      <c r="B281" s="14"/>
      <c r="C281" s="16"/>
      <c r="D281" s="17"/>
      <c r="E281" s="48"/>
      <c r="F281" s="48"/>
      <c r="G281" s="48"/>
      <c r="H281" s="48"/>
      <c r="I281" s="48"/>
      <c r="J281" s="48"/>
      <c r="K281" s="48"/>
      <c r="L281" s="41"/>
      <c r="M281" s="30"/>
      <c r="N281" s="60"/>
    </row>
    <row r="282" spans="1:14" ht="15.75" x14ac:dyDescent="0.25">
      <c r="A282" s="10"/>
      <c r="B282" s="10"/>
      <c r="C282" s="10"/>
      <c r="D282" s="10"/>
      <c r="E282" s="46">
        <f>M283*280+L282</f>
        <v>13125.4</v>
      </c>
      <c r="F282" s="46">
        <f>M283*360+L282</f>
        <v>13445.4</v>
      </c>
      <c r="G282" s="46">
        <f>M283*490+L282</f>
        <v>13965.4</v>
      </c>
      <c r="H282" s="46">
        <f>M283*590+L282</f>
        <v>14365.4</v>
      </c>
      <c r="I282" s="46">
        <f>M283*790+L282</f>
        <v>15165.4</v>
      </c>
      <c r="J282" s="46">
        <f>M283*1180+L282</f>
        <v>16725.400000000001</v>
      </c>
      <c r="K282" s="46">
        <f>M283*2090+L282</f>
        <v>20365.400000000001</v>
      </c>
      <c r="L282" s="39">
        <f t="shared" si="248"/>
        <v>12005.4</v>
      </c>
      <c r="M282" s="31"/>
      <c r="N282" s="60">
        <v>10914</v>
      </c>
    </row>
    <row r="283" spans="1:14" ht="15.75" x14ac:dyDescent="0.25">
      <c r="A283" s="12"/>
      <c r="B283" s="12"/>
      <c r="C283" s="11"/>
      <c r="D283" s="12" t="s">
        <v>13</v>
      </c>
      <c r="E283" s="47"/>
      <c r="F283" s="47"/>
      <c r="G283" s="47"/>
      <c r="H283" s="47"/>
      <c r="I283" s="47"/>
      <c r="J283" s="47"/>
      <c r="K283" s="47"/>
      <c r="L283" s="40"/>
      <c r="M283" s="28">
        <v>4</v>
      </c>
      <c r="N283" s="60"/>
    </row>
    <row r="284" spans="1:14" ht="16.5" thickBot="1" x14ac:dyDescent="0.3">
      <c r="A284" s="13" t="s">
        <v>89</v>
      </c>
      <c r="B284" s="12"/>
      <c r="C284" s="11"/>
      <c r="D284" s="14"/>
      <c r="E284" s="48"/>
      <c r="F284" s="48"/>
      <c r="G284" s="48"/>
      <c r="H284" s="48"/>
      <c r="I284" s="48"/>
      <c r="J284" s="48"/>
      <c r="K284" s="48"/>
      <c r="L284" s="41"/>
      <c r="M284" s="28"/>
      <c r="N284" s="60"/>
    </row>
    <row r="285" spans="1:14" ht="15.75" x14ac:dyDescent="0.25">
      <c r="A285" s="12"/>
      <c r="B285" s="12"/>
      <c r="C285" s="11"/>
      <c r="D285" s="15"/>
      <c r="E285" s="46">
        <f>M286*280+L285</f>
        <v>14655.5</v>
      </c>
      <c r="F285" s="46">
        <f>M286*360+L285</f>
        <v>14975.5</v>
      </c>
      <c r="G285" s="46">
        <f>M286*490+L285</f>
        <v>15495.5</v>
      </c>
      <c r="H285" s="46">
        <f>M286*590+L285</f>
        <v>15895.5</v>
      </c>
      <c r="I285" s="46">
        <f>M286*790+L285</f>
        <v>16695.5</v>
      </c>
      <c r="J285" s="46">
        <f>M286*1180+L285</f>
        <v>18255.5</v>
      </c>
      <c r="K285" s="46">
        <f>M286*2090+L285</f>
        <v>21895.5</v>
      </c>
      <c r="L285" s="39">
        <f t="shared" si="248"/>
        <v>13535.5</v>
      </c>
      <c r="M285" s="29"/>
      <c r="N285" s="60">
        <v>12305</v>
      </c>
    </row>
    <row r="286" spans="1:14" ht="15.75" x14ac:dyDescent="0.25">
      <c r="A286" s="12"/>
      <c r="B286" s="12"/>
      <c r="C286" s="11"/>
      <c r="D286" s="15" t="s">
        <v>16</v>
      </c>
      <c r="E286" s="47"/>
      <c r="F286" s="47"/>
      <c r="G286" s="47"/>
      <c r="H286" s="47"/>
      <c r="I286" s="47"/>
      <c r="J286" s="47"/>
      <c r="K286" s="47"/>
      <c r="L286" s="40"/>
      <c r="M286" s="29">
        <v>4</v>
      </c>
      <c r="N286" s="60"/>
    </row>
    <row r="287" spans="1:14" ht="16.5" thickBot="1" x14ac:dyDescent="0.3">
      <c r="A287" s="14"/>
      <c r="B287" s="14"/>
      <c r="C287" s="16"/>
      <c r="D287" s="17"/>
      <c r="E287" s="48"/>
      <c r="F287" s="48"/>
      <c r="G287" s="48"/>
      <c r="H287" s="48"/>
      <c r="I287" s="48"/>
      <c r="J287" s="48"/>
      <c r="K287" s="48"/>
      <c r="L287" s="41"/>
      <c r="M287" s="30"/>
      <c r="N287" s="60"/>
    </row>
    <row r="288" spans="1:14" ht="15.75" x14ac:dyDescent="0.25">
      <c r="A288" s="10"/>
      <c r="B288" s="10"/>
      <c r="C288" s="10"/>
      <c r="D288" s="10"/>
      <c r="E288" s="46">
        <f>M289*280+L288</f>
        <v>10631.4</v>
      </c>
      <c r="F288" s="46">
        <f>M289*360+L288</f>
        <v>10911.4</v>
      </c>
      <c r="G288" s="46">
        <f>M289*490+L288</f>
        <v>11366.4</v>
      </c>
      <c r="H288" s="46">
        <f>M289*590+L288</f>
        <v>11716.4</v>
      </c>
      <c r="I288" s="46">
        <f>M289*790+L288</f>
        <v>12416.4</v>
      </c>
      <c r="J288" s="46">
        <f>M289*1180+L288</f>
        <v>13781.4</v>
      </c>
      <c r="K288" s="46">
        <f>M289*2090+L288</f>
        <v>16966.400000000001</v>
      </c>
      <c r="L288" s="39">
        <f t="shared" si="248"/>
        <v>9651.4</v>
      </c>
      <c r="M288" s="31"/>
      <c r="N288" s="60">
        <v>8774</v>
      </c>
    </row>
    <row r="289" spans="1:14" ht="15.75" x14ac:dyDescent="0.25">
      <c r="A289" s="12"/>
      <c r="B289" s="12"/>
      <c r="C289" s="11"/>
      <c r="D289" s="12" t="s">
        <v>13</v>
      </c>
      <c r="E289" s="47"/>
      <c r="F289" s="47"/>
      <c r="G289" s="47"/>
      <c r="H289" s="47"/>
      <c r="I289" s="47"/>
      <c r="J289" s="47"/>
      <c r="K289" s="47"/>
      <c r="L289" s="40"/>
      <c r="M289" s="28">
        <v>3.5</v>
      </c>
      <c r="N289" s="60"/>
    </row>
    <row r="290" spans="1:14" ht="16.5" thickBot="1" x14ac:dyDescent="0.3">
      <c r="A290" s="13" t="s">
        <v>90</v>
      </c>
      <c r="B290" s="12"/>
      <c r="C290" s="11" t="s">
        <v>91</v>
      </c>
      <c r="D290" s="14"/>
      <c r="E290" s="48"/>
      <c r="F290" s="48"/>
      <c r="G290" s="48"/>
      <c r="H290" s="48"/>
      <c r="I290" s="48"/>
      <c r="J290" s="48"/>
      <c r="K290" s="48"/>
      <c r="L290" s="41"/>
      <c r="M290" s="28"/>
      <c r="N290" s="60"/>
    </row>
    <row r="291" spans="1:14" ht="15.75" x14ac:dyDescent="0.25">
      <c r="A291" s="12"/>
      <c r="B291" s="12"/>
      <c r="C291" s="11"/>
      <c r="D291" s="15"/>
      <c r="E291" s="46">
        <f>M292*280+L291</f>
        <v>11396.45</v>
      </c>
      <c r="F291" s="46">
        <f>M292*360+L291</f>
        <v>11676.45</v>
      </c>
      <c r="G291" s="46">
        <f>M292*490+L291</f>
        <v>12131.45</v>
      </c>
      <c r="H291" s="46">
        <f>M292*590+L291</f>
        <v>12481.45</v>
      </c>
      <c r="I291" s="46">
        <f>M292*790+L291</f>
        <v>13181.45</v>
      </c>
      <c r="J291" s="46">
        <f>M292*1180+L291</f>
        <v>14546.45</v>
      </c>
      <c r="K291" s="46">
        <f>M292*2090+L291</f>
        <v>17731.45</v>
      </c>
      <c r="L291" s="39">
        <f t="shared" si="248"/>
        <v>10416.450000000001</v>
      </c>
      <c r="M291" s="29"/>
      <c r="N291" s="60">
        <v>9469.5</v>
      </c>
    </row>
    <row r="292" spans="1:14" ht="15.75" x14ac:dyDescent="0.25">
      <c r="A292" s="12"/>
      <c r="B292" s="12"/>
      <c r="C292" s="11"/>
      <c r="D292" s="15" t="s">
        <v>16</v>
      </c>
      <c r="E292" s="47"/>
      <c r="F292" s="47"/>
      <c r="G292" s="47"/>
      <c r="H292" s="47"/>
      <c r="I292" s="47"/>
      <c r="J292" s="47"/>
      <c r="K292" s="47"/>
      <c r="L292" s="40"/>
      <c r="M292" s="29">
        <v>3.5</v>
      </c>
      <c r="N292" s="60"/>
    </row>
    <row r="293" spans="1:14" ht="16.5" thickBot="1" x14ac:dyDescent="0.3">
      <c r="A293" s="14"/>
      <c r="B293" s="14"/>
      <c r="C293" s="16"/>
      <c r="D293" s="17"/>
      <c r="E293" s="48"/>
      <c r="F293" s="48"/>
      <c r="G293" s="48"/>
      <c r="H293" s="48"/>
      <c r="I293" s="48"/>
      <c r="J293" s="48"/>
      <c r="K293" s="48"/>
      <c r="L293" s="41"/>
      <c r="M293" s="30"/>
      <c r="N293" s="60"/>
    </row>
    <row r="294" spans="1:14" ht="15.75" x14ac:dyDescent="0.25">
      <c r="A294" s="10"/>
      <c r="B294" s="10"/>
      <c r="C294" s="10"/>
      <c r="D294" s="10"/>
      <c r="E294" s="46">
        <f>M295*280+L294</f>
        <v>17376.59</v>
      </c>
      <c r="F294" s="46">
        <f>M295*360+L294</f>
        <v>18080.59</v>
      </c>
      <c r="G294" s="46">
        <f>M295*490+L294</f>
        <v>19224.59</v>
      </c>
      <c r="H294" s="46">
        <f>M295*590+L294</f>
        <v>20104.59</v>
      </c>
      <c r="I294" s="46">
        <f>M295*790+L294</f>
        <v>21864.59</v>
      </c>
      <c r="J294" s="46">
        <f>M295*1180+L294</f>
        <v>25296.59</v>
      </c>
      <c r="K294" s="46">
        <f>M295*2090+L294</f>
        <v>33304.589999999997</v>
      </c>
      <c r="L294" s="39">
        <f t="shared" si="248"/>
        <v>14912.59</v>
      </c>
      <c r="M294" s="31"/>
      <c r="N294" s="60">
        <v>13556.9</v>
      </c>
    </row>
    <row r="295" spans="1:14" ht="15.75" x14ac:dyDescent="0.25">
      <c r="A295" s="12"/>
      <c r="B295" s="12"/>
      <c r="C295" s="11"/>
      <c r="D295" s="12" t="s">
        <v>13</v>
      </c>
      <c r="E295" s="47"/>
      <c r="F295" s="47"/>
      <c r="G295" s="47"/>
      <c r="H295" s="47"/>
      <c r="I295" s="47"/>
      <c r="J295" s="47"/>
      <c r="K295" s="47"/>
      <c r="L295" s="40"/>
      <c r="M295" s="28">
        <v>8.8000000000000007</v>
      </c>
      <c r="N295" s="60"/>
    </row>
    <row r="296" spans="1:14" ht="16.5" thickBot="1" x14ac:dyDescent="0.3">
      <c r="A296" s="13" t="s">
        <v>92</v>
      </c>
      <c r="B296" s="12"/>
      <c r="C296" s="11" t="s">
        <v>80</v>
      </c>
      <c r="D296" s="14"/>
      <c r="E296" s="48"/>
      <c r="F296" s="48"/>
      <c r="G296" s="48"/>
      <c r="H296" s="48"/>
      <c r="I296" s="48"/>
      <c r="J296" s="48"/>
      <c r="K296" s="48"/>
      <c r="L296" s="41"/>
      <c r="M296" s="28"/>
      <c r="N296" s="60"/>
    </row>
    <row r="297" spans="1:14" ht="15.75" x14ac:dyDescent="0.25">
      <c r="A297" s="12"/>
      <c r="B297" s="12"/>
      <c r="C297" s="11"/>
      <c r="D297" s="15"/>
      <c r="E297" s="46">
        <f>M298*280+L297</f>
        <v>18141.64</v>
      </c>
      <c r="F297" s="46">
        <f>M298*360+L297</f>
        <v>18845.64</v>
      </c>
      <c r="G297" s="46">
        <f>M298*490+L297</f>
        <v>19989.64</v>
      </c>
      <c r="H297" s="46">
        <f>M298*590+L297</f>
        <v>20869.64</v>
      </c>
      <c r="I297" s="46">
        <f>M298*790+L297</f>
        <v>22629.64</v>
      </c>
      <c r="J297" s="46">
        <f>M298*1180+L297</f>
        <v>26061.64</v>
      </c>
      <c r="K297" s="46">
        <f>M298*2090+L297</f>
        <v>34069.64</v>
      </c>
      <c r="L297" s="39">
        <f t="shared" si="248"/>
        <v>15677.64</v>
      </c>
      <c r="M297" s="29"/>
      <c r="N297" s="60">
        <v>14252.4</v>
      </c>
    </row>
    <row r="298" spans="1:14" ht="15.75" x14ac:dyDescent="0.25">
      <c r="A298" s="12"/>
      <c r="B298" s="12"/>
      <c r="C298" s="11"/>
      <c r="D298" s="15" t="s">
        <v>16</v>
      </c>
      <c r="E298" s="47"/>
      <c r="F298" s="47"/>
      <c r="G298" s="47"/>
      <c r="H298" s="47"/>
      <c r="I298" s="47"/>
      <c r="J298" s="47"/>
      <c r="K298" s="47"/>
      <c r="L298" s="40"/>
      <c r="M298" s="29">
        <v>8.8000000000000007</v>
      </c>
      <c r="N298" s="60"/>
    </row>
    <row r="299" spans="1:14" ht="16.5" thickBot="1" x14ac:dyDescent="0.3">
      <c r="A299" s="14"/>
      <c r="B299" s="14"/>
      <c r="C299" s="16"/>
      <c r="D299" s="17"/>
      <c r="E299" s="48"/>
      <c r="F299" s="48"/>
      <c r="G299" s="48"/>
      <c r="H299" s="48"/>
      <c r="I299" s="48"/>
      <c r="J299" s="48"/>
      <c r="K299" s="48"/>
      <c r="L299" s="41"/>
      <c r="M299" s="30"/>
      <c r="N299" s="60"/>
    </row>
    <row r="300" spans="1:14" ht="15.75" x14ac:dyDescent="0.25">
      <c r="A300" s="10"/>
      <c r="B300" s="10"/>
      <c r="C300" s="10"/>
      <c r="D300" s="10"/>
      <c r="E300" s="46">
        <f>M301*280+L300</f>
        <v>9183.1899999999987</v>
      </c>
      <c r="F300" s="46">
        <f>M301*360+L300</f>
        <v>9631.1899999999987</v>
      </c>
      <c r="G300" s="46">
        <f>M301*490+L300</f>
        <v>10359.189999999999</v>
      </c>
      <c r="H300" s="46">
        <f>M301*590+L300</f>
        <v>10919.189999999999</v>
      </c>
      <c r="I300" s="46">
        <f>M301*790+L300</f>
        <v>12039.189999999999</v>
      </c>
      <c r="J300" s="46">
        <f>M301*1180+L300</f>
        <v>14223.189999999999</v>
      </c>
      <c r="K300" s="46">
        <f>M301*2090+L300</f>
        <v>19319.189999999999</v>
      </c>
      <c r="L300" s="39">
        <f t="shared" si="248"/>
        <v>7615.19</v>
      </c>
      <c r="M300" s="31"/>
      <c r="N300" s="60">
        <v>6922.9</v>
      </c>
    </row>
    <row r="301" spans="1:14" ht="15.75" x14ac:dyDescent="0.25">
      <c r="A301" s="12"/>
      <c r="B301" s="12"/>
      <c r="C301" s="11"/>
      <c r="D301" s="12" t="s">
        <v>13</v>
      </c>
      <c r="E301" s="47"/>
      <c r="F301" s="47"/>
      <c r="G301" s="47"/>
      <c r="H301" s="47"/>
      <c r="I301" s="47"/>
      <c r="J301" s="47"/>
      <c r="K301" s="47"/>
      <c r="L301" s="40"/>
      <c r="M301" s="28">
        <v>5.6</v>
      </c>
      <c r="N301" s="60"/>
    </row>
    <row r="302" spans="1:14" ht="16.5" thickBot="1" x14ac:dyDescent="0.3">
      <c r="A302" s="13" t="s">
        <v>93</v>
      </c>
      <c r="B302" s="12"/>
      <c r="C302" s="11"/>
      <c r="D302" s="14"/>
      <c r="E302" s="48"/>
      <c r="F302" s="48"/>
      <c r="G302" s="48"/>
      <c r="H302" s="48"/>
      <c r="I302" s="48"/>
      <c r="J302" s="48"/>
      <c r="K302" s="48"/>
      <c r="L302" s="41"/>
      <c r="M302" s="28"/>
      <c r="N302" s="60"/>
    </row>
    <row r="303" spans="1:14" ht="15.75" x14ac:dyDescent="0.25">
      <c r="A303" s="12"/>
      <c r="B303" s="12"/>
      <c r="C303" s="11" t="s">
        <v>94</v>
      </c>
      <c r="D303" s="15"/>
      <c r="E303" s="46">
        <f>M304*280+L303</f>
        <v>9948.24</v>
      </c>
      <c r="F303" s="46">
        <f>M304*360+L303</f>
        <v>10396.24</v>
      </c>
      <c r="G303" s="46">
        <f>M304*490+L303</f>
        <v>11124.24</v>
      </c>
      <c r="H303" s="46">
        <f>M304*590+L303</f>
        <v>11684.24</v>
      </c>
      <c r="I303" s="46">
        <f>M304*790+L303</f>
        <v>12804.24</v>
      </c>
      <c r="J303" s="46">
        <f>M304*1180+L303</f>
        <v>14988.24</v>
      </c>
      <c r="K303" s="46">
        <f>M304*2090+L303</f>
        <v>20084.239999999998</v>
      </c>
      <c r="L303" s="39">
        <f t="shared" si="248"/>
        <v>8380.24</v>
      </c>
      <c r="M303" s="29"/>
      <c r="N303" s="60">
        <v>7618.4</v>
      </c>
    </row>
    <row r="304" spans="1:14" ht="15.75" x14ac:dyDescent="0.25">
      <c r="A304" s="12"/>
      <c r="B304" s="12"/>
      <c r="C304" s="11"/>
      <c r="D304" s="15" t="s">
        <v>16</v>
      </c>
      <c r="E304" s="47"/>
      <c r="F304" s="47"/>
      <c r="G304" s="47"/>
      <c r="H304" s="47"/>
      <c r="I304" s="47"/>
      <c r="J304" s="47"/>
      <c r="K304" s="47"/>
      <c r="L304" s="40"/>
      <c r="M304" s="29">
        <v>5.6</v>
      </c>
      <c r="N304" s="60"/>
    </row>
    <row r="305" spans="1:14" ht="16.5" thickBot="1" x14ac:dyDescent="0.3">
      <c r="A305" s="14"/>
      <c r="B305" s="14"/>
      <c r="C305" s="16"/>
      <c r="D305" s="17"/>
      <c r="E305" s="48"/>
      <c r="F305" s="48"/>
      <c r="G305" s="48"/>
      <c r="H305" s="48"/>
      <c r="I305" s="48"/>
      <c r="J305" s="48"/>
      <c r="K305" s="48"/>
      <c r="L305" s="41"/>
      <c r="M305" s="30"/>
      <c r="N305" s="60"/>
    </row>
    <row r="306" spans="1:14" ht="15.75" x14ac:dyDescent="0.25">
      <c r="A306" s="22"/>
      <c r="B306" s="10"/>
      <c r="C306" s="10"/>
      <c r="D306" s="10"/>
      <c r="E306" s="46">
        <f>M307*280+L306</f>
        <v>5077.2</v>
      </c>
      <c r="F306" s="46">
        <f>M307*360+L306</f>
        <v>5317.2</v>
      </c>
      <c r="G306" s="46">
        <f>M307*490+L306</f>
        <v>5707.2</v>
      </c>
      <c r="H306" s="46">
        <f>M307*590+L306</f>
        <v>6007.2</v>
      </c>
      <c r="I306" s="46">
        <f>M307*790+L306</f>
        <v>6607.2</v>
      </c>
      <c r="J306" s="46">
        <f>M307*1180+L306</f>
        <v>7777.2</v>
      </c>
      <c r="K306" s="46">
        <f>M307*2090+L306</f>
        <v>10507.2</v>
      </c>
      <c r="L306" s="39">
        <f t="shared" ref="L306" si="249">(N306*10%)+N306</f>
        <v>4237.2</v>
      </c>
      <c r="M306" s="31"/>
      <c r="N306" s="60">
        <v>3852</v>
      </c>
    </row>
    <row r="307" spans="1:14" ht="15.75" x14ac:dyDescent="0.25">
      <c r="A307" s="23"/>
      <c r="B307" s="12"/>
      <c r="C307" s="11"/>
      <c r="D307" s="12" t="s">
        <v>13</v>
      </c>
      <c r="E307" s="47"/>
      <c r="F307" s="47"/>
      <c r="G307" s="47"/>
      <c r="H307" s="47"/>
      <c r="I307" s="47"/>
      <c r="J307" s="47"/>
      <c r="K307" s="47"/>
      <c r="L307" s="40"/>
      <c r="M307" s="28">
        <v>3</v>
      </c>
      <c r="N307" s="60"/>
    </row>
    <row r="308" spans="1:14" ht="32.25" customHeight="1" thickBot="1" x14ac:dyDescent="0.3">
      <c r="A308" s="24" t="s">
        <v>101</v>
      </c>
      <c r="B308" s="12"/>
      <c r="C308" s="11" t="s">
        <v>95</v>
      </c>
      <c r="D308" s="14"/>
      <c r="E308" s="48"/>
      <c r="F308" s="48"/>
      <c r="G308" s="48"/>
      <c r="H308" s="48"/>
      <c r="I308" s="48"/>
      <c r="J308" s="48"/>
      <c r="K308" s="48"/>
      <c r="L308" s="41"/>
      <c r="M308" s="28"/>
      <c r="N308" s="60"/>
    </row>
    <row r="309" spans="1:14" ht="15.75" x14ac:dyDescent="0.25">
      <c r="A309" s="23"/>
      <c r="B309" s="12"/>
      <c r="C309" s="11"/>
      <c r="D309" s="15"/>
      <c r="E309" s="46">
        <f>M310*280+L309</f>
        <v>5842.25</v>
      </c>
      <c r="F309" s="46">
        <f>M310*360+L309</f>
        <v>6082.25</v>
      </c>
      <c r="G309" s="46">
        <f>M310*490+L309</f>
        <v>6472.25</v>
      </c>
      <c r="H309" s="46">
        <f>M310*590+L309</f>
        <v>6772.25</v>
      </c>
      <c r="I309" s="46">
        <f>M310*790+L309</f>
        <v>7372.25</v>
      </c>
      <c r="J309" s="46">
        <f>M310*1180+L309</f>
        <v>8542.25</v>
      </c>
      <c r="K309" s="46">
        <f>M310*2090+L309</f>
        <v>11272.25</v>
      </c>
      <c r="L309" s="39">
        <f t="shared" ref="L309:L357" si="250">(N309*10%)+N309</f>
        <v>5002.25</v>
      </c>
      <c r="M309" s="29"/>
      <c r="N309" s="60">
        <v>4547.5</v>
      </c>
    </row>
    <row r="310" spans="1:14" ht="15.75" x14ac:dyDescent="0.25">
      <c r="A310" s="23"/>
      <c r="B310" s="12"/>
      <c r="C310" s="11"/>
      <c r="D310" s="15" t="s">
        <v>16</v>
      </c>
      <c r="E310" s="47"/>
      <c r="F310" s="47"/>
      <c r="G310" s="47"/>
      <c r="H310" s="47"/>
      <c r="I310" s="47"/>
      <c r="J310" s="47"/>
      <c r="K310" s="47"/>
      <c r="L310" s="40"/>
      <c r="M310" s="29">
        <v>3</v>
      </c>
      <c r="N310" s="60"/>
    </row>
    <row r="311" spans="1:14" ht="16.5" thickBot="1" x14ac:dyDescent="0.3">
      <c r="A311" s="25"/>
      <c r="B311" s="14"/>
      <c r="C311" s="16"/>
      <c r="D311" s="17"/>
      <c r="E311" s="48"/>
      <c r="F311" s="48"/>
      <c r="G311" s="48"/>
      <c r="H311" s="48"/>
      <c r="I311" s="48"/>
      <c r="J311" s="48"/>
      <c r="K311" s="48"/>
      <c r="L311" s="41"/>
      <c r="M311" s="30"/>
      <c r="N311" s="60"/>
    </row>
    <row r="312" spans="1:14" ht="15.75" x14ac:dyDescent="0.25">
      <c r="A312" s="22"/>
      <c r="B312" s="10"/>
      <c r="C312" s="10"/>
      <c r="D312" s="10"/>
      <c r="E312" s="46">
        <f>M313*280+L312</f>
        <v>6725</v>
      </c>
      <c r="F312" s="46">
        <f>M313*360+L312</f>
        <v>6965</v>
      </c>
      <c r="G312" s="46">
        <f>M313*490+L312</f>
        <v>7355</v>
      </c>
      <c r="H312" s="46">
        <f>M313*590+L312</f>
        <v>7655</v>
      </c>
      <c r="I312" s="46">
        <f>M313*790+L312</f>
        <v>8255</v>
      </c>
      <c r="J312" s="46">
        <f>M313*1180+L312</f>
        <v>9425</v>
      </c>
      <c r="K312" s="46">
        <f>M313*2090+L312</f>
        <v>12155</v>
      </c>
      <c r="L312" s="39">
        <f t="shared" si="250"/>
        <v>5885</v>
      </c>
      <c r="M312" s="31"/>
      <c r="N312" s="60">
        <v>5350</v>
      </c>
    </row>
    <row r="313" spans="1:14" ht="15.75" x14ac:dyDescent="0.25">
      <c r="A313" s="23"/>
      <c r="B313" s="12"/>
      <c r="C313" s="11"/>
      <c r="D313" s="12" t="s">
        <v>13</v>
      </c>
      <c r="E313" s="47"/>
      <c r="F313" s="47"/>
      <c r="G313" s="47"/>
      <c r="H313" s="47"/>
      <c r="I313" s="47"/>
      <c r="J313" s="47"/>
      <c r="K313" s="47"/>
      <c r="L313" s="40"/>
      <c r="M313" s="28">
        <v>3</v>
      </c>
      <c r="N313" s="60"/>
    </row>
    <row r="314" spans="1:14" ht="16.5" thickBot="1" x14ac:dyDescent="0.3">
      <c r="A314" s="24" t="s">
        <v>102</v>
      </c>
      <c r="B314" s="12"/>
      <c r="C314" s="11" t="s">
        <v>96</v>
      </c>
      <c r="D314" s="14"/>
      <c r="E314" s="48"/>
      <c r="F314" s="48"/>
      <c r="G314" s="48"/>
      <c r="H314" s="48"/>
      <c r="I314" s="48"/>
      <c r="J314" s="48"/>
      <c r="K314" s="48"/>
      <c r="L314" s="41"/>
      <c r="M314" s="28"/>
      <c r="N314" s="60"/>
    </row>
    <row r="315" spans="1:14" ht="15.75" x14ac:dyDescent="0.25">
      <c r="A315" s="23"/>
      <c r="B315" s="12"/>
      <c r="C315" s="11"/>
      <c r="D315" s="15"/>
      <c r="E315" s="46">
        <f>M316*280+L315</f>
        <v>7490.05</v>
      </c>
      <c r="F315" s="46">
        <f>M316*360+L315</f>
        <v>7730.05</v>
      </c>
      <c r="G315" s="46">
        <f>M316*490+L315</f>
        <v>8120.05</v>
      </c>
      <c r="H315" s="46">
        <f>M316*590+L315</f>
        <v>8420.0499999999993</v>
      </c>
      <c r="I315" s="46">
        <f>M316*790+L315</f>
        <v>9020.0499999999993</v>
      </c>
      <c r="J315" s="46">
        <f>M316*1180+L315</f>
        <v>10190.049999999999</v>
      </c>
      <c r="K315" s="46">
        <f>M316*2090+L315</f>
        <v>12920.05</v>
      </c>
      <c r="L315" s="39">
        <f t="shared" si="250"/>
        <v>6650.05</v>
      </c>
      <c r="M315" s="29"/>
      <c r="N315" s="60">
        <v>6045.5</v>
      </c>
    </row>
    <row r="316" spans="1:14" ht="15.75" x14ac:dyDescent="0.25">
      <c r="A316" s="23"/>
      <c r="B316" s="12"/>
      <c r="C316" s="11"/>
      <c r="D316" s="15" t="s">
        <v>16</v>
      </c>
      <c r="E316" s="47"/>
      <c r="F316" s="47"/>
      <c r="G316" s="47"/>
      <c r="H316" s="47"/>
      <c r="I316" s="47"/>
      <c r="J316" s="47"/>
      <c r="K316" s="47"/>
      <c r="L316" s="40"/>
      <c r="M316" s="29">
        <v>3</v>
      </c>
      <c r="N316" s="60"/>
    </row>
    <row r="317" spans="1:14" ht="25.5" customHeight="1" thickBot="1" x14ac:dyDescent="0.3">
      <c r="A317" s="25"/>
      <c r="B317" s="14"/>
      <c r="C317" s="16"/>
      <c r="D317" s="17"/>
      <c r="E317" s="48"/>
      <c r="F317" s="48"/>
      <c r="G317" s="48"/>
      <c r="H317" s="48"/>
      <c r="I317" s="48"/>
      <c r="J317" s="48"/>
      <c r="K317" s="48"/>
      <c r="L317" s="41"/>
      <c r="M317" s="30"/>
      <c r="N317" s="60"/>
    </row>
    <row r="318" spans="1:14" ht="15.75" x14ac:dyDescent="0.25">
      <c r="A318" s="22"/>
      <c r="B318" s="10"/>
      <c r="C318" s="10"/>
      <c r="D318" s="10"/>
      <c r="E318" s="46">
        <f>M319*280+L318</f>
        <v>17923.599999999999</v>
      </c>
      <c r="F318" s="46">
        <f>M319*360+L318</f>
        <v>18067.599999999999</v>
      </c>
      <c r="G318" s="46">
        <f>M319*490+L318</f>
        <v>18301.599999999999</v>
      </c>
      <c r="H318" s="46">
        <f>M319*590+L318</f>
        <v>18481.599999999999</v>
      </c>
      <c r="I318" s="46">
        <f>M319*790+L318</f>
        <v>18841.599999999999</v>
      </c>
      <c r="J318" s="46">
        <f>M319*1180+L318</f>
        <v>19543.599999999999</v>
      </c>
      <c r="K318" s="46">
        <f>M319*2090+L318</f>
        <v>21181.599999999999</v>
      </c>
      <c r="L318" s="39">
        <f t="shared" si="250"/>
        <v>17419.599999999999</v>
      </c>
      <c r="M318" s="31"/>
      <c r="N318" s="60">
        <v>15836</v>
      </c>
    </row>
    <row r="319" spans="1:14" ht="15.75" x14ac:dyDescent="0.25">
      <c r="A319" s="23"/>
      <c r="B319" s="12"/>
      <c r="C319" s="11"/>
      <c r="D319" s="12" t="s">
        <v>13</v>
      </c>
      <c r="E319" s="47"/>
      <c r="F319" s="47"/>
      <c r="G319" s="47"/>
      <c r="H319" s="47"/>
      <c r="I319" s="47"/>
      <c r="J319" s="47"/>
      <c r="K319" s="47"/>
      <c r="L319" s="40"/>
      <c r="M319" s="28">
        <v>1.8</v>
      </c>
      <c r="N319" s="60"/>
    </row>
    <row r="320" spans="1:14" ht="16.5" thickBot="1" x14ac:dyDescent="0.3">
      <c r="A320" s="24" t="s">
        <v>103</v>
      </c>
      <c r="B320" s="12"/>
      <c r="C320" s="11"/>
      <c r="D320" s="14"/>
      <c r="E320" s="48"/>
      <c r="F320" s="48"/>
      <c r="G320" s="48"/>
      <c r="H320" s="48"/>
      <c r="I320" s="48"/>
      <c r="J320" s="48"/>
      <c r="K320" s="48"/>
      <c r="L320" s="41"/>
      <c r="M320" s="28"/>
      <c r="N320" s="60"/>
    </row>
    <row r="321" spans="1:14" ht="15.75" x14ac:dyDescent="0.25">
      <c r="A321" s="23"/>
      <c r="B321" s="12"/>
      <c r="C321" s="11"/>
      <c r="D321" s="15"/>
      <c r="E321" s="46">
        <f>M322*280+L321</f>
        <v>18688.650000000001</v>
      </c>
      <c r="F321" s="46">
        <f>M322*360+L321</f>
        <v>18832.650000000001</v>
      </c>
      <c r="G321" s="46">
        <f>M322*490+L321</f>
        <v>19066.650000000001</v>
      </c>
      <c r="H321" s="46">
        <f>M322*590+L321</f>
        <v>19246.650000000001</v>
      </c>
      <c r="I321" s="46">
        <f>M322*790+L321</f>
        <v>19606.650000000001</v>
      </c>
      <c r="J321" s="46">
        <f>M322*1180+L321</f>
        <v>20308.650000000001</v>
      </c>
      <c r="K321" s="46">
        <f>M322*2090+L321</f>
        <v>21946.65</v>
      </c>
      <c r="L321" s="39">
        <f t="shared" si="250"/>
        <v>18184.650000000001</v>
      </c>
      <c r="M321" s="29"/>
      <c r="N321" s="60">
        <v>16531.5</v>
      </c>
    </row>
    <row r="322" spans="1:14" ht="15.75" x14ac:dyDescent="0.25">
      <c r="A322" s="23"/>
      <c r="B322" s="12"/>
      <c r="C322" s="11"/>
      <c r="D322" s="15" t="s">
        <v>16</v>
      </c>
      <c r="E322" s="47"/>
      <c r="F322" s="47"/>
      <c r="G322" s="47"/>
      <c r="H322" s="47"/>
      <c r="I322" s="47"/>
      <c r="J322" s="47"/>
      <c r="K322" s="47"/>
      <c r="L322" s="40"/>
      <c r="M322" s="29">
        <v>1.8</v>
      </c>
      <c r="N322" s="60"/>
    </row>
    <row r="323" spans="1:14" ht="16.5" thickBot="1" x14ac:dyDescent="0.3">
      <c r="A323" s="25"/>
      <c r="B323" s="14"/>
      <c r="C323" s="16"/>
      <c r="D323" s="17"/>
      <c r="E323" s="48"/>
      <c r="F323" s="48"/>
      <c r="G323" s="48"/>
      <c r="H323" s="48"/>
      <c r="I323" s="48"/>
      <c r="J323" s="48"/>
      <c r="K323" s="48"/>
      <c r="L323" s="41"/>
      <c r="M323" s="30"/>
      <c r="N323" s="60"/>
    </row>
    <row r="324" spans="1:14" ht="15.75" x14ac:dyDescent="0.25">
      <c r="A324" s="22"/>
      <c r="B324" s="10"/>
      <c r="C324" s="10"/>
      <c r="D324" s="10"/>
      <c r="E324" s="46">
        <f>M325*280+L324</f>
        <v>10893.8</v>
      </c>
      <c r="F324" s="46">
        <f>M325*360+L324</f>
        <v>11517.8</v>
      </c>
      <c r="G324" s="46">
        <f>M325*490+L324</f>
        <v>12531.8</v>
      </c>
      <c r="H324" s="46">
        <f>M325*590+L324</f>
        <v>13311.8</v>
      </c>
      <c r="I324" s="46">
        <f>M325*790+L324</f>
        <v>14871.8</v>
      </c>
      <c r="J324" s="46">
        <f>M325*1180+L324</f>
        <v>17913.8</v>
      </c>
      <c r="K324" s="46">
        <f>M325*2090+L324</f>
        <v>25011.8</v>
      </c>
      <c r="L324" s="39">
        <f t="shared" si="250"/>
        <v>8709.7999999999993</v>
      </c>
      <c r="M324" s="31"/>
      <c r="N324" s="60">
        <v>7918</v>
      </c>
    </row>
    <row r="325" spans="1:14" ht="15.75" x14ac:dyDescent="0.25">
      <c r="A325" s="23"/>
      <c r="B325" s="12"/>
      <c r="C325" s="11"/>
      <c r="D325" s="12" t="s">
        <v>13</v>
      </c>
      <c r="E325" s="47"/>
      <c r="F325" s="47"/>
      <c r="G325" s="47"/>
      <c r="H325" s="47"/>
      <c r="I325" s="47"/>
      <c r="J325" s="47"/>
      <c r="K325" s="47"/>
      <c r="L325" s="40"/>
      <c r="M325" s="28">
        <v>7.8</v>
      </c>
      <c r="N325" s="60"/>
    </row>
    <row r="326" spans="1:14" ht="32.25" customHeight="1" thickBot="1" x14ac:dyDescent="0.3">
      <c r="A326" s="24"/>
      <c r="B326" s="12"/>
      <c r="C326" s="11" t="s">
        <v>97</v>
      </c>
      <c r="D326" s="14"/>
      <c r="E326" s="48"/>
      <c r="F326" s="48"/>
      <c r="G326" s="48"/>
      <c r="H326" s="48"/>
      <c r="I326" s="48"/>
      <c r="J326" s="48"/>
      <c r="K326" s="48"/>
      <c r="L326" s="41"/>
      <c r="M326" s="28"/>
      <c r="N326" s="60"/>
    </row>
    <row r="327" spans="1:14" ht="15.75" x14ac:dyDescent="0.25">
      <c r="A327" s="23" t="s">
        <v>104</v>
      </c>
      <c r="B327" s="12"/>
      <c r="C327" s="11"/>
      <c r="D327" s="15"/>
      <c r="E327" s="46">
        <f>M328*280+L327</f>
        <v>11811.86</v>
      </c>
      <c r="F327" s="46">
        <f>M328*360+L327</f>
        <v>12435.86</v>
      </c>
      <c r="G327" s="46">
        <f>M328*490+L327</f>
        <v>13449.86</v>
      </c>
      <c r="H327" s="46">
        <f>M328*590+L327</f>
        <v>14229.86</v>
      </c>
      <c r="I327" s="46">
        <f>M328*790+L327</f>
        <v>15789.86</v>
      </c>
      <c r="J327" s="46">
        <f>M328*1180+L327</f>
        <v>18831.86</v>
      </c>
      <c r="K327" s="46">
        <f>M328*2090+L327</f>
        <v>25929.86</v>
      </c>
      <c r="L327" s="39">
        <f t="shared" si="250"/>
        <v>9627.86</v>
      </c>
      <c r="M327" s="29"/>
      <c r="N327" s="60">
        <v>8752.6</v>
      </c>
    </row>
    <row r="328" spans="1:14" ht="15.75" x14ac:dyDescent="0.25">
      <c r="A328" s="23"/>
      <c r="B328" s="12"/>
      <c r="C328" s="11"/>
      <c r="D328" s="15" t="s">
        <v>16</v>
      </c>
      <c r="E328" s="47"/>
      <c r="F328" s="47"/>
      <c r="G328" s="47"/>
      <c r="H328" s="47"/>
      <c r="I328" s="47"/>
      <c r="J328" s="47"/>
      <c r="K328" s="47"/>
      <c r="L328" s="40"/>
      <c r="M328" s="29">
        <v>7.8</v>
      </c>
      <c r="N328" s="60"/>
    </row>
    <row r="329" spans="1:14" ht="16.5" thickBot="1" x14ac:dyDescent="0.3">
      <c r="A329" s="25"/>
      <c r="B329" s="14"/>
      <c r="C329" s="16"/>
      <c r="D329" s="17"/>
      <c r="E329" s="48"/>
      <c r="F329" s="48"/>
      <c r="G329" s="48"/>
      <c r="H329" s="48"/>
      <c r="I329" s="48"/>
      <c r="J329" s="48"/>
      <c r="K329" s="48"/>
      <c r="L329" s="41"/>
      <c r="M329" s="30"/>
      <c r="N329" s="60"/>
    </row>
    <row r="330" spans="1:14" ht="15.75" x14ac:dyDescent="0.25">
      <c r="A330" s="22"/>
      <c r="B330" s="10"/>
      <c r="C330" s="10"/>
      <c r="D330" s="10"/>
      <c r="E330" s="46">
        <f>M331*280+L330</f>
        <v>4903.5</v>
      </c>
      <c r="F330" s="46">
        <f>M331*360+L330</f>
        <v>5127.5</v>
      </c>
      <c r="G330" s="46">
        <f>M331*490+L330</f>
        <v>5491.5</v>
      </c>
      <c r="H330" s="46">
        <f>M331*590+L330</f>
        <v>5771.5</v>
      </c>
      <c r="I330" s="46">
        <f>M331*790+L330</f>
        <v>6331.5</v>
      </c>
      <c r="J330" s="46">
        <f>M331*1180+L330</f>
        <v>7423.5</v>
      </c>
      <c r="K330" s="46">
        <f>M331*2090+L330</f>
        <v>9971.5</v>
      </c>
      <c r="L330" s="39">
        <f t="shared" si="250"/>
        <v>4119.5</v>
      </c>
      <c r="M330" s="31"/>
      <c r="N330" s="60">
        <v>3745</v>
      </c>
    </row>
    <row r="331" spans="1:14" ht="15.75" x14ac:dyDescent="0.25">
      <c r="A331" s="23"/>
      <c r="B331" s="12"/>
      <c r="C331" s="11"/>
      <c r="D331" s="12" t="s">
        <v>13</v>
      </c>
      <c r="E331" s="47"/>
      <c r="F331" s="47"/>
      <c r="G331" s="47"/>
      <c r="H331" s="47"/>
      <c r="I331" s="47"/>
      <c r="J331" s="47"/>
      <c r="K331" s="47"/>
      <c r="L331" s="40"/>
      <c r="M331" s="28">
        <v>2.8</v>
      </c>
      <c r="N331" s="60"/>
    </row>
    <row r="332" spans="1:14" ht="32.25" customHeight="1" thickBot="1" x14ac:dyDescent="0.3">
      <c r="A332" s="24" t="s">
        <v>105</v>
      </c>
      <c r="B332" s="12"/>
      <c r="C332" s="11" t="s">
        <v>98</v>
      </c>
      <c r="D332" s="14"/>
      <c r="E332" s="48"/>
      <c r="F332" s="48"/>
      <c r="G332" s="48"/>
      <c r="H332" s="48"/>
      <c r="I332" s="48"/>
      <c r="J332" s="48"/>
      <c r="K332" s="48"/>
      <c r="L332" s="41"/>
      <c r="M332" s="28"/>
      <c r="N332" s="60"/>
    </row>
    <row r="333" spans="1:14" ht="15.75" x14ac:dyDescent="0.25">
      <c r="A333" s="23"/>
      <c r="B333" s="12"/>
      <c r="C333" s="11"/>
      <c r="D333" s="15"/>
      <c r="E333" s="46">
        <f>M334*280+L333</f>
        <v>5668.55</v>
      </c>
      <c r="F333" s="46">
        <f>M334*360+L333</f>
        <v>5892.55</v>
      </c>
      <c r="G333" s="46">
        <f>M334*490+L333</f>
        <v>6256.55</v>
      </c>
      <c r="H333" s="46">
        <f>M334*590+L333</f>
        <v>6536.55</v>
      </c>
      <c r="I333" s="46">
        <f>M334*790+L333</f>
        <v>7096.55</v>
      </c>
      <c r="J333" s="46">
        <f>M334*1180+L333</f>
        <v>8188.55</v>
      </c>
      <c r="K333" s="46">
        <f>M334*2090+L333</f>
        <v>10736.55</v>
      </c>
      <c r="L333" s="39">
        <f t="shared" si="250"/>
        <v>4884.55</v>
      </c>
      <c r="M333" s="29"/>
      <c r="N333" s="60">
        <v>4440.5</v>
      </c>
    </row>
    <row r="334" spans="1:14" ht="15.75" x14ac:dyDescent="0.25">
      <c r="A334" s="23"/>
      <c r="B334" s="12"/>
      <c r="C334" s="11"/>
      <c r="D334" s="15" t="s">
        <v>16</v>
      </c>
      <c r="E334" s="47"/>
      <c r="F334" s="47"/>
      <c r="G334" s="47"/>
      <c r="H334" s="47"/>
      <c r="I334" s="47"/>
      <c r="J334" s="47"/>
      <c r="K334" s="47"/>
      <c r="L334" s="40"/>
      <c r="M334" s="29">
        <v>2.8</v>
      </c>
      <c r="N334" s="60"/>
    </row>
    <row r="335" spans="1:14" ht="16.5" thickBot="1" x14ac:dyDescent="0.3">
      <c r="A335" s="25"/>
      <c r="B335" s="14"/>
      <c r="C335" s="16"/>
      <c r="D335" s="17"/>
      <c r="E335" s="48"/>
      <c r="F335" s="48"/>
      <c r="G335" s="48"/>
      <c r="H335" s="48"/>
      <c r="I335" s="48"/>
      <c r="J335" s="48"/>
      <c r="K335" s="48"/>
      <c r="L335" s="41"/>
      <c r="M335" s="30"/>
      <c r="N335" s="60"/>
    </row>
    <row r="336" spans="1:14" ht="15.75" x14ac:dyDescent="0.25">
      <c r="A336" s="22"/>
      <c r="B336" s="10"/>
      <c r="C336" s="10"/>
      <c r="D336" s="10"/>
      <c r="E336" s="46">
        <f>M337*280+L336</f>
        <v>5786.25</v>
      </c>
      <c r="F336" s="46">
        <f>M337*360+L336</f>
        <v>6010.25</v>
      </c>
      <c r="G336" s="46">
        <f>M337*490+L336</f>
        <v>6374.25</v>
      </c>
      <c r="H336" s="46">
        <f>M337*590+L336</f>
        <v>6654.25</v>
      </c>
      <c r="I336" s="46">
        <f>M337*790+L336</f>
        <v>7214.25</v>
      </c>
      <c r="J336" s="46">
        <f>M337*1180+L336</f>
        <v>8306.25</v>
      </c>
      <c r="K336" s="46">
        <f>M337*2090+L336</f>
        <v>10854.25</v>
      </c>
      <c r="L336" s="39">
        <f t="shared" si="250"/>
        <v>5002.25</v>
      </c>
      <c r="M336" s="31"/>
      <c r="N336" s="60">
        <v>4547.5</v>
      </c>
    </row>
    <row r="337" spans="1:14" ht="15.75" x14ac:dyDescent="0.25">
      <c r="A337" s="23"/>
      <c r="B337" s="12"/>
      <c r="C337" s="11"/>
      <c r="D337" s="12" t="s">
        <v>13</v>
      </c>
      <c r="E337" s="47"/>
      <c r="F337" s="47"/>
      <c r="G337" s="47"/>
      <c r="H337" s="47"/>
      <c r="I337" s="47"/>
      <c r="J337" s="47"/>
      <c r="K337" s="47"/>
      <c r="L337" s="40"/>
      <c r="M337" s="28">
        <v>2.8</v>
      </c>
      <c r="N337" s="60"/>
    </row>
    <row r="338" spans="1:14" ht="16.5" thickBot="1" x14ac:dyDescent="0.3">
      <c r="A338" s="24" t="s">
        <v>106</v>
      </c>
      <c r="B338" s="12"/>
      <c r="C338" s="11"/>
      <c r="D338" s="14"/>
      <c r="E338" s="48"/>
      <c r="F338" s="48"/>
      <c r="G338" s="48"/>
      <c r="H338" s="48"/>
      <c r="I338" s="48"/>
      <c r="J338" s="48"/>
      <c r="K338" s="48"/>
      <c r="L338" s="41"/>
      <c r="M338" s="28"/>
      <c r="N338" s="60"/>
    </row>
    <row r="339" spans="1:14" ht="31.5" customHeight="1" x14ac:dyDescent="0.25">
      <c r="A339" s="23"/>
      <c r="B339" s="12"/>
      <c r="C339" s="11" t="s">
        <v>99</v>
      </c>
      <c r="D339" s="15"/>
      <c r="E339" s="46">
        <f>M340*280+L339</f>
        <v>6551.3</v>
      </c>
      <c r="F339" s="46">
        <f>M340*360+L339</f>
        <v>6775.3</v>
      </c>
      <c r="G339" s="46">
        <f>M340*490+L339</f>
        <v>7139.3</v>
      </c>
      <c r="H339" s="46">
        <f>M340*590+L339</f>
        <v>7419.3</v>
      </c>
      <c r="I339" s="46">
        <f>M340*790+L339</f>
        <v>7979.3</v>
      </c>
      <c r="J339" s="46">
        <f>M340*1180+L339</f>
        <v>9071.2999999999993</v>
      </c>
      <c r="K339" s="46">
        <f>M340*2090+L339</f>
        <v>11619.3</v>
      </c>
      <c r="L339" s="39">
        <f t="shared" si="250"/>
        <v>5767.3</v>
      </c>
      <c r="M339" s="29"/>
      <c r="N339" s="60">
        <v>5243</v>
      </c>
    </row>
    <row r="340" spans="1:14" ht="15.75" x14ac:dyDescent="0.25">
      <c r="A340" s="23"/>
      <c r="B340" s="12"/>
      <c r="C340" s="11"/>
      <c r="D340" s="15" t="s">
        <v>16</v>
      </c>
      <c r="E340" s="47"/>
      <c r="F340" s="47"/>
      <c r="G340" s="47"/>
      <c r="H340" s="47"/>
      <c r="I340" s="47"/>
      <c r="J340" s="47"/>
      <c r="K340" s="47"/>
      <c r="L340" s="40"/>
      <c r="M340" s="29">
        <v>2.8</v>
      </c>
      <c r="N340" s="60"/>
    </row>
    <row r="341" spans="1:14" ht="16.5" thickBot="1" x14ac:dyDescent="0.3">
      <c r="A341" s="25"/>
      <c r="B341" s="14"/>
      <c r="C341" s="16"/>
      <c r="D341" s="17"/>
      <c r="E341" s="48"/>
      <c r="F341" s="48"/>
      <c r="G341" s="48"/>
      <c r="H341" s="48"/>
      <c r="I341" s="48"/>
      <c r="J341" s="48"/>
      <c r="K341" s="48"/>
      <c r="L341" s="41"/>
      <c r="M341" s="30"/>
      <c r="N341" s="60"/>
    </row>
    <row r="342" spans="1:14" ht="15.75" x14ac:dyDescent="0.25">
      <c r="A342" s="22"/>
      <c r="B342" s="10"/>
      <c r="C342" s="10"/>
      <c r="D342" s="10"/>
      <c r="E342" s="46">
        <f>M343*280+L342</f>
        <v>9749.89</v>
      </c>
      <c r="F342" s="46">
        <f>M343*360+L342</f>
        <v>9989.89</v>
      </c>
      <c r="G342" s="46">
        <f>M343*490+L342</f>
        <v>10379.89</v>
      </c>
      <c r="H342" s="46">
        <f>M343*590+L342</f>
        <v>10679.89</v>
      </c>
      <c r="I342" s="46">
        <f>M343*790+L342</f>
        <v>11279.89</v>
      </c>
      <c r="J342" s="46">
        <f>M343*1180+L342</f>
        <v>12449.89</v>
      </c>
      <c r="K342" s="46">
        <f>M343*2090+L342</f>
        <v>15179.89</v>
      </c>
      <c r="L342" s="39">
        <f t="shared" si="250"/>
        <v>8909.89</v>
      </c>
      <c r="M342" s="31"/>
      <c r="N342" s="60">
        <v>8099.9</v>
      </c>
    </row>
    <row r="343" spans="1:14" ht="15.75" x14ac:dyDescent="0.25">
      <c r="A343" s="23"/>
      <c r="B343" s="12"/>
      <c r="C343" s="11"/>
      <c r="D343" s="12" t="s">
        <v>13</v>
      </c>
      <c r="E343" s="47"/>
      <c r="F343" s="47"/>
      <c r="G343" s="47"/>
      <c r="H343" s="47"/>
      <c r="I343" s="47"/>
      <c r="J343" s="47"/>
      <c r="K343" s="47"/>
      <c r="L343" s="40"/>
      <c r="M343" s="28">
        <v>3</v>
      </c>
      <c r="N343" s="60"/>
    </row>
    <row r="344" spans="1:14" ht="32.25" customHeight="1" thickBot="1" x14ac:dyDescent="0.3">
      <c r="A344" s="24" t="s">
        <v>107</v>
      </c>
      <c r="B344" s="12"/>
      <c r="C344" s="11" t="s">
        <v>18</v>
      </c>
      <c r="D344" s="14"/>
      <c r="E344" s="48"/>
      <c r="F344" s="48"/>
      <c r="G344" s="48"/>
      <c r="H344" s="48"/>
      <c r="I344" s="48"/>
      <c r="J344" s="48"/>
      <c r="K344" s="48"/>
      <c r="L344" s="41"/>
      <c r="M344" s="28"/>
      <c r="N344" s="60"/>
    </row>
    <row r="345" spans="1:14" ht="15.75" x14ac:dyDescent="0.25">
      <c r="A345" s="23"/>
      <c r="B345" s="12"/>
      <c r="C345" s="11"/>
      <c r="D345" s="15"/>
      <c r="E345" s="46">
        <f>M346*280+L345</f>
        <v>10514.939999999999</v>
      </c>
      <c r="F345" s="46">
        <f>M346*360+L345</f>
        <v>10754.939999999999</v>
      </c>
      <c r="G345" s="46">
        <f>M346*490+L345</f>
        <v>11144.939999999999</v>
      </c>
      <c r="H345" s="46">
        <f>M346*590+L345</f>
        <v>11444.939999999999</v>
      </c>
      <c r="I345" s="46">
        <f>M346*790+L345</f>
        <v>12044.939999999999</v>
      </c>
      <c r="J345" s="46">
        <f>M346*1180+L345</f>
        <v>13214.939999999999</v>
      </c>
      <c r="K345" s="46">
        <f>M346*2090+L345</f>
        <v>15944.939999999999</v>
      </c>
      <c r="L345" s="39">
        <f t="shared" si="250"/>
        <v>9674.9399999999987</v>
      </c>
      <c r="M345" s="29"/>
      <c r="N345" s="60">
        <v>8795.4</v>
      </c>
    </row>
    <row r="346" spans="1:14" ht="15.75" x14ac:dyDescent="0.25">
      <c r="A346" s="23"/>
      <c r="B346" s="12"/>
      <c r="C346" s="11"/>
      <c r="D346" s="15" t="s">
        <v>16</v>
      </c>
      <c r="E346" s="47"/>
      <c r="F346" s="47"/>
      <c r="G346" s="47"/>
      <c r="H346" s="47"/>
      <c r="I346" s="47"/>
      <c r="J346" s="47"/>
      <c r="K346" s="47"/>
      <c r="L346" s="40"/>
      <c r="M346" s="29">
        <v>3</v>
      </c>
      <c r="N346" s="60"/>
    </row>
    <row r="347" spans="1:14" ht="16.5" thickBot="1" x14ac:dyDescent="0.3">
      <c r="A347" s="25"/>
      <c r="B347" s="14"/>
      <c r="C347" s="16"/>
      <c r="D347" s="17"/>
      <c r="E347" s="48"/>
      <c r="F347" s="48"/>
      <c r="G347" s="48"/>
      <c r="H347" s="48"/>
      <c r="I347" s="48"/>
      <c r="J347" s="48"/>
      <c r="K347" s="48"/>
      <c r="L347" s="41"/>
      <c r="M347" s="30"/>
      <c r="N347" s="60"/>
    </row>
    <row r="348" spans="1:14" ht="15.75" x14ac:dyDescent="0.25">
      <c r="A348" s="22"/>
      <c r="B348" s="10"/>
      <c r="C348" s="10"/>
      <c r="D348" s="10"/>
      <c r="E348" s="46">
        <f>M349*280+L348</f>
        <v>14210.720000000001</v>
      </c>
      <c r="F348" s="46">
        <f>M349*360+L348</f>
        <v>14450.720000000001</v>
      </c>
      <c r="G348" s="46">
        <f>M349*490+L348</f>
        <v>14840.720000000001</v>
      </c>
      <c r="H348" s="46">
        <f>M349*590+L348</f>
        <v>15140.720000000001</v>
      </c>
      <c r="I348" s="46">
        <f>M349*790+L348</f>
        <v>15740.720000000001</v>
      </c>
      <c r="J348" s="46">
        <f>M349*1180+L348</f>
        <v>16910.72</v>
      </c>
      <c r="K348" s="46">
        <f>M349*2090+L348</f>
        <v>19640.72</v>
      </c>
      <c r="L348" s="39">
        <f t="shared" si="250"/>
        <v>13370.720000000001</v>
      </c>
      <c r="M348" s="31"/>
      <c r="N348" s="60">
        <v>12155.2</v>
      </c>
    </row>
    <row r="349" spans="1:14" ht="15.75" x14ac:dyDescent="0.25">
      <c r="A349" s="23"/>
      <c r="B349" s="12"/>
      <c r="C349" s="11"/>
      <c r="D349" s="12" t="s">
        <v>13</v>
      </c>
      <c r="E349" s="47"/>
      <c r="F349" s="47"/>
      <c r="G349" s="47"/>
      <c r="H349" s="47"/>
      <c r="I349" s="47"/>
      <c r="J349" s="47"/>
      <c r="K349" s="47"/>
      <c r="L349" s="40"/>
      <c r="M349" s="28">
        <v>3</v>
      </c>
      <c r="N349" s="60"/>
    </row>
    <row r="350" spans="1:14" ht="32.25" customHeight="1" thickBot="1" x14ac:dyDescent="0.3">
      <c r="A350" s="24" t="s">
        <v>108</v>
      </c>
      <c r="B350" s="12"/>
      <c r="C350" s="11" t="s">
        <v>33</v>
      </c>
      <c r="D350" s="14"/>
      <c r="E350" s="48"/>
      <c r="F350" s="48"/>
      <c r="G350" s="48"/>
      <c r="H350" s="48"/>
      <c r="I350" s="48"/>
      <c r="J350" s="48"/>
      <c r="K350" s="48"/>
      <c r="L350" s="41"/>
      <c r="M350" s="28"/>
      <c r="N350" s="60"/>
    </row>
    <row r="351" spans="1:14" ht="15.75" x14ac:dyDescent="0.25">
      <c r="A351" s="23"/>
      <c r="B351" s="12"/>
      <c r="C351" s="11"/>
      <c r="D351" s="15"/>
      <c r="E351" s="46">
        <f>M352*280+L351</f>
        <v>14975.77</v>
      </c>
      <c r="F351" s="46">
        <f>M352*360+L351</f>
        <v>15215.77</v>
      </c>
      <c r="G351" s="46">
        <f>M352*490+L351</f>
        <v>15605.77</v>
      </c>
      <c r="H351" s="46">
        <f>M352*590+L351</f>
        <v>15905.77</v>
      </c>
      <c r="I351" s="46">
        <f>M352*790+L351</f>
        <v>16505.77</v>
      </c>
      <c r="J351" s="46">
        <f>M352*1180+L351</f>
        <v>17675.77</v>
      </c>
      <c r="K351" s="46">
        <f>M352*2090+L351</f>
        <v>20405.77</v>
      </c>
      <c r="L351" s="39">
        <f t="shared" si="250"/>
        <v>14135.77</v>
      </c>
      <c r="M351" s="29"/>
      <c r="N351" s="60">
        <v>12850.7</v>
      </c>
    </row>
    <row r="352" spans="1:14" ht="15.75" x14ac:dyDescent="0.25">
      <c r="A352" s="23"/>
      <c r="B352" s="12"/>
      <c r="C352" s="11"/>
      <c r="D352" s="15" t="s">
        <v>16</v>
      </c>
      <c r="E352" s="47"/>
      <c r="F352" s="47"/>
      <c r="G352" s="47"/>
      <c r="H352" s="47"/>
      <c r="I352" s="47"/>
      <c r="J352" s="47"/>
      <c r="K352" s="47"/>
      <c r="L352" s="40"/>
      <c r="M352" s="29">
        <v>3</v>
      </c>
      <c r="N352" s="60"/>
    </row>
    <row r="353" spans="1:14" ht="16.5" thickBot="1" x14ac:dyDescent="0.3">
      <c r="A353" s="25"/>
      <c r="B353" s="14"/>
      <c r="C353" s="16"/>
      <c r="D353" s="17"/>
      <c r="E353" s="48"/>
      <c r="F353" s="48"/>
      <c r="G353" s="48"/>
      <c r="H353" s="48"/>
      <c r="I353" s="48"/>
      <c r="J353" s="48"/>
      <c r="K353" s="48"/>
      <c r="L353" s="41"/>
      <c r="M353" s="30"/>
      <c r="N353" s="60"/>
    </row>
    <row r="354" spans="1:14" ht="15.75" x14ac:dyDescent="0.25">
      <c r="A354" s="22"/>
      <c r="B354" s="10"/>
      <c r="C354" s="10"/>
      <c r="D354" s="10"/>
      <c r="E354" s="46">
        <f>M355*280+L354</f>
        <v>9863</v>
      </c>
      <c r="F354" s="46">
        <f>M355*360+L354</f>
        <v>10327</v>
      </c>
      <c r="G354" s="46">
        <f>M355*490+L354</f>
        <v>11081</v>
      </c>
      <c r="H354" s="46">
        <f>M355*590+L354</f>
        <v>11661</v>
      </c>
      <c r="I354" s="46">
        <f>M355*790+L354</f>
        <v>12821</v>
      </c>
      <c r="J354" s="46">
        <f>M355*1180+L354</f>
        <v>15083</v>
      </c>
      <c r="K354" s="46">
        <f>M355*2090+L354</f>
        <v>20361</v>
      </c>
      <c r="L354" s="39">
        <f t="shared" si="250"/>
        <v>8239</v>
      </c>
      <c r="M354" s="31"/>
      <c r="N354" s="60">
        <v>7490</v>
      </c>
    </row>
    <row r="355" spans="1:14" ht="15.75" x14ac:dyDescent="0.25">
      <c r="A355" s="23"/>
      <c r="B355" s="12"/>
      <c r="C355" s="11"/>
      <c r="D355" s="12" t="s">
        <v>13</v>
      </c>
      <c r="E355" s="47"/>
      <c r="F355" s="47"/>
      <c r="G355" s="47"/>
      <c r="H355" s="47"/>
      <c r="I355" s="47"/>
      <c r="J355" s="47"/>
      <c r="K355" s="47"/>
      <c r="L355" s="40"/>
      <c r="M355" s="28">
        <v>5.8</v>
      </c>
      <c r="N355" s="60"/>
    </row>
    <row r="356" spans="1:14" ht="32.25" customHeight="1" thickBot="1" x14ac:dyDescent="0.3">
      <c r="A356" s="24" t="s">
        <v>109</v>
      </c>
      <c r="B356" s="12"/>
      <c r="C356" s="11" t="s">
        <v>100</v>
      </c>
      <c r="D356" s="14"/>
      <c r="E356" s="48"/>
      <c r="F356" s="48"/>
      <c r="G356" s="48"/>
      <c r="H356" s="48"/>
      <c r="I356" s="48"/>
      <c r="J356" s="48"/>
      <c r="K356" s="48"/>
      <c r="L356" s="41"/>
      <c r="M356" s="28"/>
      <c r="N356" s="60"/>
    </row>
    <row r="357" spans="1:14" ht="15.75" x14ac:dyDescent="0.25">
      <c r="A357" s="23"/>
      <c r="B357" s="12"/>
      <c r="C357" s="11"/>
      <c r="D357" s="15"/>
      <c r="E357" s="46">
        <f>M358*280+L357</f>
        <v>10628.05</v>
      </c>
      <c r="F357" s="46">
        <f>M358*360+L357</f>
        <v>11092.05</v>
      </c>
      <c r="G357" s="46">
        <f>M358*490+L357</f>
        <v>11846.05</v>
      </c>
      <c r="H357" s="46">
        <f>M358*590+L357</f>
        <v>12426.05</v>
      </c>
      <c r="I357" s="46">
        <f>M358*790+L357</f>
        <v>13586.05</v>
      </c>
      <c r="J357" s="46">
        <f>M358*1180+L357</f>
        <v>15848.05</v>
      </c>
      <c r="K357" s="46">
        <f>M358*2090+L357</f>
        <v>21126.05</v>
      </c>
      <c r="L357" s="39">
        <f t="shared" si="250"/>
        <v>9004.0499999999993</v>
      </c>
      <c r="M357" s="29"/>
      <c r="N357" s="60">
        <v>8185.5</v>
      </c>
    </row>
    <row r="358" spans="1:14" ht="15.75" x14ac:dyDescent="0.25">
      <c r="A358" s="23"/>
      <c r="B358" s="12"/>
      <c r="C358" s="11"/>
      <c r="D358" s="15" t="s">
        <v>16</v>
      </c>
      <c r="E358" s="47"/>
      <c r="F358" s="47"/>
      <c r="G358" s="47"/>
      <c r="H358" s="47"/>
      <c r="I358" s="47"/>
      <c r="J358" s="47"/>
      <c r="K358" s="47"/>
      <c r="L358" s="40"/>
      <c r="M358" s="29">
        <v>5.8</v>
      </c>
      <c r="N358" s="60"/>
    </row>
    <row r="359" spans="1:14" ht="16.5" thickBot="1" x14ac:dyDescent="0.3">
      <c r="A359" s="25"/>
      <c r="B359" s="14"/>
      <c r="C359" s="16"/>
      <c r="D359" s="17"/>
      <c r="E359" s="48"/>
      <c r="F359" s="48"/>
      <c r="G359" s="48"/>
      <c r="H359" s="48"/>
      <c r="I359" s="48"/>
      <c r="J359" s="48"/>
      <c r="K359" s="48"/>
      <c r="L359" s="41"/>
      <c r="M359" s="32"/>
      <c r="N359" s="60"/>
    </row>
    <row r="360" spans="1:14" ht="15.75" x14ac:dyDescent="0.25">
      <c r="A360" s="22"/>
      <c r="B360" s="22"/>
      <c r="C360" s="22"/>
      <c r="D360" s="22"/>
      <c r="E360" s="22"/>
      <c r="F360" s="22"/>
      <c r="G360" s="22"/>
      <c r="H360" s="22"/>
      <c r="I360" s="22"/>
      <c r="J360" s="22"/>
      <c r="K360" s="22"/>
      <c r="L360" s="22"/>
      <c r="M360" s="34"/>
    </row>
    <row r="361" spans="1:14" ht="15.75" x14ac:dyDescent="0.25">
      <c r="A361" s="23"/>
      <c r="B361" s="23"/>
      <c r="C361" s="11"/>
      <c r="D361" s="23"/>
      <c r="E361" s="23"/>
      <c r="F361" s="23"/>
      <c r="G361" s="23"/>
      <c r="H361" s="23"/>
      <c r="I361" s="23"/>
      <c r="J361" s="23"/>
      <c r="K361" s="23"/>
      <c r="L361" s="23"/>
      <c r="M361" s="23"/>
    </row>
    <row r="362" spans="1:14" ht="16.5" thickBot="1" x14ac:dyDescent="0.3">
      <c r="A362" s="24" t="s">
        <v>111</v>
      </c>
      <c r="B362" s="23"/>
      <c r="C362" s="11" t="s">
        <v>190</v>
      </c>
      <c r="D362" s="25"/>
      <c r="E362" s="25"/>
      <c r="F362" s="25"/>
      <c r="G362" s="25"/>
      <c r="H362" s="25"/>
      <c r="I362" s="25"/>
      <c r="J362" s="25"/>
      <c r="K362" s="25"/>
      <c r="L362" s="25"/>
      <c r="M362" s="23"/>
    </row>
    <row r="363" spans="1:14" ht="15.75" x14ac:dyDescent="0.25">
      <c r="A363" s="23"/>
      <c r="B363" s="23"/>
      <c r="C363" s="11"/>
      <c r="D363" s="15"/>
      <c r="E363" s="15"/>
      <c r="F363" s="15"/>
      <c r="G363" s="15"/>
      <c r="H363" s="15"/>
      <c r="I363" s="15"/>
      <c r="J363" s="15"/>
      <c r="K363" s="15"/>
      <c r="L363" s="15"/>
      <c r="M363" s="15"/>
    </row>
    <row r="364" spans="1:14" ht="15.75" x14ac:dyDescent="0.25">
      <c r="A364" s="23"/>
      <c r="B364" s="23"/>
      <c r="C364" s="11"/>
      <c r="D364" s="15"/>
      <c r="E364" s="15"/>
      <c r="F364" s="15"/>
      <c r="G364" s="15"/>
      <c r="H364" s="15"/>
      <c r="I364" s="15"/>
      <c r="J364" s="15"/>
      <c r="K364" s="15"/>
      <c r="L364" s="15"/>
      <c r="M364" s="15"/>
    </row>
    <row r="365" spans="1:14" ht="16.5" thickBot="1" x14ac:dyDescent="0.3">
      <c r="A365" s="25"/>
      <c r="B365" s="25"/>
      <c r="C365" s="16"/>
      <c r="D365" s="17"/>
      <c r="E365" s="17"/>
      <c r="F365" s="17"/>
      <c r="G365" s="17"/>
      <c r="H365" s="17"/>
      <c r="I365" s="17"/>
      <c r="J365" s="17"/>
      <c r="K365" s="17"/>
      <c r="L365" s="17"/>
      <c r="M365" s="17"/>
    </row>
    <row r="366" spans="1:14" ht="15.75" x14ac:dyDescent="0.25">
      <c r="A366" s="22"/>
      <c r="B366" s="22"/>
      <c r="C366" s="22"/>
      <c r="D366" s="22"/>
      <c r="E366" s="22"/>
      <c r="F366" s="22"/>
      <c r="G366" s="22"/>
      <c r="H366" s="22"/>
      <c r="I366" s="22"/>
      <c r="J366" s="22"/>
      <c r="K366" s="22"/>
      <c r="L366" s="22"/>
      <c r="M366" s="22"/>
    </row>
    <row r="367" spans="1:14" ht="15.75" x14ac:dyDescent="0.25">
      <c r="A367" s="23"/>
      <c r="B367" s="23"/>
      <c r="C367" s="11"/>
      <c r="D367" s="23"/>
      <c r="E367" s="23"/>
      <c r="F367" s="23"/>
      <c r="G367" s="23"/>
      <c r="H367" s="23"/>
      <c r="I367" s="23"/>
      <c r="J367" s="23"/>
      <c r="K367" s="23"/>
      <c r="L367" s="23"/>
      <c r="M367" s="23"/>
    </row>
    <row r="368" spans="1:14" ht="16.5" thickBot="1" x14ac:dyDescent="0.3">
      <c r="A368" s="24" t="s">
        <v>112</v>
      </c>
      <c r="B368" s="23"/>
      <c r="C368" s="11" t="s">
        <v>190</v>
      </c>
      <c r="D368" s="25"/>
      <c r="E368" s="25"/>
      <c r="F368" s="25"/>
      <c r="G368" s="25"/>
      <c r="H368" s="25"/>
      <c r="I368" s="25"/>
      <c r="J368" s="25"/>
      <c r="K368" s="25"/>
      <c r="L368" s="25"/>
      <c r="M368" s="23"/>
    </row>
    <row r="369" spans="1:13" ht="15.75" x14ac:dyDescent="0.25">
      <c r="A369" s="23"/>
      <c r="B369" s="23"/>
      <c r="C369" s="11"/>
      <c r="D369" s="15"/>
      <c r="E369" s="15"/>
      <c r="F369" s="15"/>
      <c r="G369" s="15"/>
      <c r="H369" s="15"/>
      <c r="I369" s="15"/>
      <c r="J369" s="15"/>
      <c r="K369" s="15"/>
      <c r="L369" s="15"/>
      <c r="M369" s="15"/>
    </row>
    <row r="370" spans="1:13" ht="15.75" x14ac:dyDescent="0.25">
      <c r="A370" s="23"/>
      <c r="B370" s="23"/>
      <c r="C370" s="11"/>
      <c r="D370" s="15"/>
      <c r="E370" s="15"/>
      <c r="F370" s="15"/>
      <c r="G370" s="15"/>
      <c r="H370" s="15"/>
      <c r="I370" s="15"/>
      <c r="J370" s="15"/>
      <c r="K370" s="15"/>
      <c r="L370" s="15"/>
      <c r="M370" s="15"/>
    </row>
    <row r="371" spans="1:13" ht="16.5" thickBot="1" x14ac:dyDescent="0.3">
      <c r="A371" s="25"/>
      <c r="B371" s="25"/>
      <c r="C371" s="16"/>
      <c r="D371" s="17"/>
      <c r="E371" s="17"/>
      <c r="F371" s="17"/>
      <c r="G371" s="17"/>
      <c r="H371" s="17"/>
      <c r="I371" s="17"/>
      <c r="J371" s="17"/>
      <c r="K371" s="17"/>
      <c r="L371" s="17"/>
      <c r="M371" s="17"/>
    </row>
    <row r="372" spans="1:13" ht="15.75" x14ac:dyDescent="0.25">
      <c r="A372" s="22"/>
      <c r="B372" s="22"/>
      <c r="C372" s="22"/>
      <c r="D372" s="22"/>
      <c r="E372" s="22"/>
      <c r="F372" s="22"/>
      <c r="G372" s="22"/>
      <c r="H372" s="22"/>
      <c r="I372" s="22"/>
      <c r="J372" s="22"/>
      <c r="K372" s="22"/>
      <c r="L372" s="22"/>
      <c r="M372" s="22"/>
    </row>
    <row r="373" spans="1:13" ht="15.75" x14ac:dyDescent="0.25">
      <c r="A373" s="23"/>
      <c r="B373" s="23"/>
      <c r="C373" s="11"/>
      <c r="D373" s="23"/>
      <c r="E373" s="23"/>
      <c r="F373" s="23"/>
      <c r="G373" s="23"/>
      <c r="H373" s="23"/>
      <c r="I373" s="23"/>
      <c r="J373" s="23"/>
      <c r="K373" s="23"/>
      <c r="L373" s="23"/>
      <c r="M373" s="23"/>
    </row>
    <row r="374" spans="1:13" ht="16.5" thickBot="1" x14ac:dyDescent="0.3">
      <c r="A374" s="24" t="s">
        <v>113</v>
      </c>
      <c r="B374" s="23"/>
      <c r="C374" s="11" t="s">
        <v>190</v>
      </c>
      <c r="D374" s="25"/>
      <c r="E374" s="25"/>
      <c r="F374" s="25"/>
      <c r="G374" s="25"/>
      <c r="H374" s="25"/>
      <c r="I374" s="25"/>
      <c r="J374" s="25"/>
      <c r="K374" s="25"/>
      <c r="L374" s="25"/>
      <c r="M374" s="23"/>
    </row>
    <row r="375" spans="1:13" ht="15.75" x14ac:dyDescent="0.25">
      <c r="A375" s="23"/>
      <c r="B375" s="23"/>
      <c r="C375" s="11"/>
      <c r="D375" s="15"/>
      <c r="E375" s="15"/>
      <c r="F375" s="15"/>
      <c r="G375" s="15"/>
      <c r="H375" s="15"/>
      <c r="I375" s="15"/>
      <c r="J375" s="15"/>
      <c r="K375" s="15"/>
      <c r="L375" s="15"/>
      <c r="M375" s="15"/>
    </row>
    <row r="376" spans="1:13" ht="15.75" x14ac:dyDescent="0.25">
      <c r="A376" s="23"/>
      <c r="B376" s="23"/>
      <c r="C376" s="11"/>
      <c r="D376" s="15"/>
      <c r="E376" s="15"/>
      <c r="F376" s="15"/>
      <c r="G376" s="15"/>
      <c r="H376" s="15"/>
      <c r="I376" s="15"/>
      <c r="J376" s="15"/>
      <c r="K376" s="15"/>
      <c r="L376" s="15"/>
      <c r="M376" s="15"/>
    </row>
    <row r="377" spans="1:13" ht="16.5" thickBot="1" x14ac:dyDescent="0.3">
      <c r="A377" s="25"/>
      <c r="B377" s="25"/>
      <c r="C377" s="16"/>
      <c r="D377" s="17"/>
      <c r="E377" s="17"/>
      <c r="F377" s="17"/>
      <c r="G377" s="17"/>
      <c r="H377" s="17"/>
      <c r="I377" s="17"/>
      <c r="J377" s="17"/>
      <c r="K377" s="17"/>
      <c r="L377" s="17"/>
      <c r="M377" s="17"/>
    </row>
    <row r="378" spans="1:13" ht="15.75" x14ac:dyDescent="0.25">
      <c r="A378" s="22"/>
      <c r="B378" s="22"/>
      <c r="C378" s="22"/>
      <c r="D378" s="22"/>
      <c r="E378" s="22"/>
      <c r="F378" s="22"/>
      <c r="G378" s="22"/>
      <c r="H378" s="22"/>
      <c r="I378" s="22"/>
      <c r="J378" s="22"/>
      <c r="K378" s="22"/>
      <c r="L378" s="22"/>
      <c r="M378" s="22"/>
    </row>
    <row r="379" spans="1:13" ht="15.75" x14ac:dyDescent="0.25">
      <c r="A379" s="23"/>
      <c r="B379" s="23"/>
      <c r="C379" s="11"/>
      <c r="D379" s="23"/>
      <c r="E379" s="23"/>
      <c r="F379" s="23"/>
      <c r="G379" s="23"/>
      <c r="H379" s="23"/>
      <c r="I379" s="23"/>
      <c r="J379" s="23"/>
      <c r="K379" s="23"/>
      <c r="L379" s="23"/>
      <c r="M379" s="23"/>
    </row>
    <row r="380" spans="1:13" ht="16.5" thickBot="1" x14ac:dyDescent="0.3">
      <c r="A380" s="24" t="s">
        <v>114</v>
      </c>
      <c r="B380" s="23"/>
      <c r="C380" s="11" t="s">
        <v>190</v>
      </c>
      <c r="D380" s="25"/>
      <c r="E380" s="25"/>
      <c r="F380" s="25"/>
      <c r="G380" s="25"/>
      <c r="H380" s="25"/>
      <c r="I380" s="25"/>
      <c r="J380" s="25"/>
      <c r="K380" s="25"/>
      <c r="L380" s="25"/>
      <c r="M380" s="23"/>
    </row>
    <row r="381" spans="1:13" ht="15.75" x14ac:dyDescent="0.25">
      <c r="A381" s="23"/>
      <c r="B381" s="23"/>
      <c r="C381" s="11"/>
      <c r="D381" s="15"/>
      <c r="E381" s="15"/>
      <c r="F381" s="15"/>
      <c r="G381" s="15"/>
      <c r="H381" s="15"/>
      <c r="I381" s="15"/>
      <c r="J381" s="15"/>
      <c r="K381" s="15"/>
      <c r="L381" s="15"/>
      <c r="M381" s="15"/>
    </row>
    <row r="382" spans="1:13" ht="15.75" x14ac:dyDescent="0.25">
      <c r="A382" s="23"/>
      <c r="B382" s="23"/>
      <c r="C382" s="11"/>
      <c r="D382" s="15"/>
      <c r="E382" s="15"/>
      <c r="F382" s="15"/>
      <c r="G382" s="15"/>
      <c r="H382" s="15"/>
      <c r="I382" s="15"/>
      <c r="J382" s="15"/>
      <c r="K382" s="15"/>
      <c r="L382" s="15"/>
      <c r="M382" s="15"/>
    </row>
    <row r="383" spans="1:13" ht="16.5" thickBot="1" x14ac:dyDescent="0.3">
      <c r="A383" s="25"/>
      <c r="B383" s="25"/>
      <c r="C383" s="16"/>
      <c r="D383" s="17"/>
      <c r="E383" s="17"/>
      <c r="F383" s="17"/>
      <c r="G383" s="17"/>
      <c r="H383" s="17"/>
      <c r="I383" s="17"/>
      <c r="J383" s="17"/>
      <c r="K383" s="17"/>
      <c r="L383" s="17"/>
      <c r="M383" s="17"/>
    </row>
    <row r="384" spans="1:13" ht="15.75" x14ac:dyDescent="0.25">
      <c r="A384" s="22"/>
      <c r="B384" s="22"/>
      <c r="C384" s="22"/>
      <c r="D384" s="22"/>
      <c r="E384" s="22"/>
      <c r="F384" s="22"/>
      <c r="G384" s="22"/>
      <c r="H384" s="22"/>
      <c r="I384" s="22"/>
      <c r="J384" s="22"/>
      <c r="K384" s="22"/>
      <c r="L384" s="22"/>
      <c r="M384" s="22"/>
    </row>
    <row r="385" spans="1:13" ht="15.75" x14ac:dyDescent="0.25">
      <c r="A385" s="23"/>
      <c r="B385" s="23"/>
      <c r="C385" s="11"/>
      <c r="D385" s="23"/>
      <c r="E385" s="23"/>
      <c r="F385" s="23"/>
      <c r="G385" s="23"/>
      <c r="H385" s="23"/>
      <c r="I385" s="23"/>
      <c r="J385" s="23"/>
      <c r="K385" s="23"/>
      <c r="L385" s="23"/>
      <c r="M385" s="23"/>
    </row>
    <row r="386" spans="1:13" ht="16.5" thickBot="1" x14ac:dyDescent="0.3">
      <c r="A386" s="24" t="s">
        <v>116</v>
      </c>
      <c r="B386" s="23"/>
      <c r="C386" s="11" t="s">
        <v>190</v>
      </c>
      <c r="D386" s="25"/>
      <c r="E386" s="25"/>
      <c r="F386" s="25"/>
      <c r="G386" s="25"/>
      <c r="H386" s="25"/>
      <c r="I386" s="25"/>
      <c r="J386" s="25"/>
      <c r="K386" s="25"/>
      <c r="L386" s="25"/>
      <c r="M386" s="23"/>
    </row>
    <row r="387" spans="1:13" ht="15.75" x14ac:dyDescent="0.25">
      <c r="A387" s="23"/>
      <c r="B387" s="23"/>
      <c r="C387" s="11"/>
      <c r="D387" s="15"/>
      <c r="E387" s="15"/>
      <c r="F387" s="15"/>
      <c r="G387" s="15"/>
      <c r="H387" s="15"/>
      <c r="I387" s="15"/>
      <c r="J387" s="15"/>
      <c r="K387" s="15"/>
      <c r="L387" s="15"/>
      <c r="M387" s="15"/>
    </row>
    <row r="388" spans="1:13" ht="15.75" x14ac:dyDescent="0.25">
      <c r="A388" s="23"/>
      <c r="B388" s="23"/>
      <c r="C388" s="11"/>
      <c r="D388" s="15"/>
      <c r="E388" s="15"/>
      <c r="F388" s="15"/>
      <c r="G388" s="15"/>
      <c r="H388" s="15"/>
      <c r="I388" s="15"/>
      <c r="J388" s="15"/>
      <c r="K388" s="15"/>
      <c r="L388" s="15"/>
      <c r="M388" s="15"/>
    </row>
    <row r="389" spans="1:13" ht="16.5" thickBot="1" x14ac:dyDescent="0.3">
      <c r="A389" s="25"/>
      <c r="B389" s="25"/>
      <c r="C389" s="16"/>
      <c r="D389" s="17"/>
      <c r="E389" s="17"/>
      <c r="F389" s="17"/>
      <c r="G389" s="17"/>
      <c r="H389" s="17"/>
      <c r="I389" s="17"/>
      <c r="J389" s="17"/>
      <c r="K389" s="17"/>
      <c r="L389" s="17"/>
      <c r="M389" s="17"/>
    </row>
    <row r="390" spans="1:13" ht="15.75" x14ac:dyDescent="0.25">
      <c r="A390" s="22"/>
      <c r="B390" s="22"/>
      <c r="C390" s="22"/>
      <c r="D390" s="22"/>
      <c r="E390" s="22"/>
      <c r="F390" s="22"/>
      <c r="G390" s="22"/>
      <c r="H390" s="22"/>
      <c r="I390" s="22"/>
      <c r="J390" s="22"/>
      <c r="K390" s="22"/>
      <c r="L390" s="22"/>
      <c r="M390" s="22"/>
    </row>
    <row r="391" spans="1:13" ht="15.75" x14ac:dyDescent="0.25">
      <c r="A391" s="23"/>
      <c r="B391" s="23"/>
      <c r="C391" s="11"/>
      <c r="D391" s="23"/>
      <c r="E391" s="23"/>
      <c r="F391" s="23"/>
      <c r="G391" s="23"/>
      <c r="H391" s="23"/>
      <c r="I391" s="23"/>
      <c r="J391" s="23"/>
      <c r="K391" s="23"/>
      <c r="L391" s="23"/>
      <c r="M391" s="23"/>
    </row>
    <row r="392" spans="1:13" ht="16.5" thickBot="1" x14ac:dyDescent="0.3">
      <c r="A392" s="24" t="s">
        <v>117</v>
      </c>
      <c r="B392" s="23"/>
      <c r="C392" s="11" t="s">
        <v>190</v>
      </c>
      <c r="D392" s="25"/>
      <c r="E392" s="25"/>
      <c r="F392" s="25"/>
      <c r="G392" s="25"/>
      <c r="H392" s="25"/>
      <c r="I392" s="25"/>
      <c r="J392" s="25"/>
      <c r="K392" s="25"/>
      <c r="L392" s="25"/>
      <c r="M392" s="23"/>
    </row>
    <row r="393" spans="1:13" ht="15.75" x14ac:dyDescent="0.25">
      <c r="A393" s="23"/>
      <c r="B393" s="23"/>
      <c r="C393" s="11"/>
      <c r="D393" s="15"/>
      <c r="E393" s="15"/>
      <c r="F393" s="15"/>
      <c r="G393" s="15"/>
      <c r="H393" s="15"/>
      <c r="I393" s="15"/>
      <c r="J393" s="15"/>
      <c r="K393" s="15"/>
      <c r="L393" s="15"/>
      <c r="M393" s="15"/>
    </row>
    <row r="394" spans="1:13" ht="15.75" x14ac:dyDescent="0.25">
      <c r="A394" s="23"/>
      <c r="B394" s="23"/>
      <c r="C394" s="11"/>
      <c r="D394" s="15"/>
      <c r="E394" s="15"/>
      <c r="F394" s="15"/>
      <c r="G394" s="15"/>
      <c r="H394" s="15"/>
      <c r="I394" s="15"/>
      <c r="J394" s="15"/>
      <c r="K394" s="15"/>
      <c r="L394" s="15"/>
      <c r="M394" s="15"/>
    </row>
    <row r="395" spans="1:13" ht="16.5" thickBot="1" x14ac:dyDescent="0.3">
      <c r="A395" s="25"/>
      <c r="B395" s="25"/>
      <c r="C395" s="16"/>
      <c r="D395" s="17"/>
      <c r="E395" s="17"/>
      <c r="F395" s="17"/>
      <c r="G395" s="17"/>
      <c r="H395" s="17"/>
      <c r="I395" s="17"/>
      <c r="J395" s="17"/>
      <c r="K395" s="17"/>
      <c r="L395" s="17"/>
      <c r="M395" s="17"/>
    </row>
    <row r="396" spans="1:13" ht="15.75" x14ac:dyDescent="0.25">
      <c r="A396" s="22"/>
      <c r="B396" s="22"/>
      <c r="C396" s="22"/>
      <c r="D396" s="22"/>
      <c r="E396" s="22"/>
      <c r="F396" s="22"/>
      <c r="G396" s="22"/>
      <c r="H396" s="22"/>
      <c r="I396" s="22"/>
      <c r="J396" s="22"/>
      <c r="K396" s="22"/>
      <c r="L396" s="22"/>
      <c r="M396" s="22"/>
    </row>
    <row r="397" spans="1:13" ht="15.75" x14ac:dyDescent="0.25">
      <c r="A397" s="23"/>
      <c r="B397" s="23"/>
      <c r="C397" s="11"/>
      <c r="D397" s="23"/>
      <c r="E397" s="23"/>
      <c r="F397" s="23"/>
      <c r="G397" s="23"/>
      <c r="H397" s="23"/>
      <c r="I397" s="23"/>
      <c r="J397" s="23"/>
      <c r="K397" s="23"/>
      <c r="L397" s="23"/>
      <c r="M397" s="23"/>
    </row>
    <row r="398" spans="1:13" ht="16.5" thickBot="1" x14ac:dyDescent="0.3">
      <c r="A398" s="24" t="s">
        <v>118</v>
      </c>
      <c r="B398" s="23"/>
      <c r="C398" s="11" t="s">
        <v>190</v>
      </c>
      <c r="D398" s="25"/>
      <c r="E398" s="25"/>
      <c r="F398" s="25"/>
      <c r="G398" s="25"/>
      <c r="H398" s="25"/>
      <c r="I398" s="25"/>
      <c r="J398" s="25"/>
      <c r="K398" s="25"/>
      <c r="L398" s="25"/>
      <c r="M398" s="23"/>
    </row>
    <row r="399" spans="1:13" ht="15.75" x14ac:dyDescent="0.25">
      <c r="A399" s="23"/>
      <c r="B399" s="23"/>
      <c r="C399" s="11"/>
      <c r="D399" s="15"/>
      <c r="E399" s="15"/>
      <c r="F399" s="15"/>
      <c r="G399" s="15"/>
      <c r="H399" s="15"/>
      <c r="I399" s="15"/>
      <c r="J399" s="15"/>
      <c r="K399" s="15"/>
      <c r="L399" s="15"/>
      <c r="M399" s="15"/>
    </row>
    <row r="400" spans="1:13" ht="15.75" x14ac:dyDescent="0.25">
      <c r="A400" s="23"/>
      <c r="B400" s="23"/>
      <c r="C400" s="11"/>
      <c r="D400" s="15"/>
      <c r="E400" s="15"/>
      <c r="F400" s="15"/>
      <c r="G400" s="15"/>
      <c r="H400" s="15"/>
      <c r="I400" s="15"/>
      <c r="J400" s="15"/>
      <c r="K400" s="15"/>
      <c r="L400" s="15"/>
      <c r="M400" s="15"/>
    </row>
    <row r="401" spans="1:13" ht="16.5" thickBot="1" x14ac:dyDescent="0.3">
      <c r="A401" s="25"/>
      <c r="B401" s="25"/>
      <c r="C401" s="16"/>
      <c r="D401" s="17"/>
      <c r="E401" s="17"/>
      <c r="F401" s="17"/>
      <c r="G401" s="17"/>
      <c r="H401" s="17"/>
      <c r="I401" s="17"/>
      <c r="J401" s="17"/>
      <c r="K401" s="17"/>
      <c r="L401" s="17"/>
      <c r="M401" s="17"/>
    </row>
    <row r="402" spans="1:13" ht="15.75" x14ac:dyDescent="0.25">
      <c r="A402" s="22"/>
      <c r="B402" s="22"/>
      <c r="C402" s="22"/>
      <c r="D402" s="22"/>
      <c r="E402" s="22"/>
      <c r="F402" s="22"/>
      <c r="G402" s="22"/>
      <c r="H402" s="22"/>
      <c r="I402" s="22"/>
      <c r="J402" s="22"/>
      <c r="K402" s="22"/>
      <c r="L402" s="22"/>
      <c r="M402" s="22"/>
    </row>
    <row r="403" spans="1:13" ht="15.75" x14ac:dyDescent="0.25">
      <c r="A403" s="23"/>
      <c r="B403" s="23"/>
      <c r="C403" s="11"/>
      <c r="D403" s="23"/>
      <c r="E403" s="23"/>
      <c r="F403" s="23"/>
      <c r="G403" s="23"/>
      <c r="H403" s="23"/>
      <c r="I403" s="23"/>
      <c r="J403" s="23"/>
      <c r="K403" s="23"/>
      <c r="L403" s="23"/>
      <c r="M403" s="23"/>
    </row>
    <row r="404" spans="1:13" ht="16.5" thickBot="1" x14ac:dyDescent="0.3">
      <c r="A404" s="24" t="s">
        <v>119</v>
      </c>
      <c r="B404" s="23"/>
      <c r="C404" s="11" t="s">
        <v>190</v>
      </c>
      <c r="D404" s="25"/>
      <c r="E404" s="25"/>
      <c r="F404" s="25"/>
      <c r="G404" s="25"/>
      <c r="H404" s="25"/>
      <c r="I404" s="25"/>
      <c r="J404" s="25"/>
      <c r="K404" s="25"/>
      <c r="L404" s="25"/>
      <c r="M404" s="23"/>
    </row>
    <row r="405" spans="1:13" ht="15.75" x14ac:dyDescent="0.25">
      <c r="A405" s="23"/>
      <c r="B405" s="23"/>
      <c r="C405" s="11"/>
      <c r="D405" s="15"/>
      <c r="E405" s="15"/>
      <c r="F405" s="15"/>
      <c r="G405" s="15"/>
      <c r="H405" s="15"/>
      <c r="I405" s="15"/>
      <c r="J405" s="15"/>
      <c r="K405" s="15"/>
      <c r="L405" s="15"/>
      <c r="M405" s="15"/>
    </row>
    <row r="406" spans="1:13" ht="15.75" x14ac:dyDescent="0.25">
      <c r="A406" s="23"/>
      <c r="B406" s="23"/>
      <c r="C406" s="11"/>
      <c r="D406" s="15"/>
      <c r="E406" s="15"/>
      <c r="F406" s="15"/>
      <c r="G406" s="15"/>
      <c r="H406" s="15"/>
      <c r="I406" s="15"/>
      <c r="J406" s="15"/>
      <c r="K406" s="15"/>
      <c r="L406" s="15"/>
      <c r="M406" s="15"/>
    </row>
    <row r="407" spans="1:13" ht="16.5" thickBot="1" x14ac:dyDescent="0.3">
      <c r="A407" s="25"/>
      <c r="B407" s="25"/>
      <c r="C407" s="16"/>
      <c r="D407" s="17"/>
      <c r="E407" s="17"/>
      <c r="F407" s="17"/>
      <c r="G407" s="17"/>
      <c r="H407" s="17"/>
      <c r="I407" s="17"/>
      <c r="J407" s="17"/>
      <c r="K407" s="17"/>
      <c r="L407" s="17"/>
      <c r="M407" s="17"/>
    </row>
    <row r="408" spans="1:13" ht="15.75" x14ac:dyDescent="0.25">
      <c r="A408" s="22"/>
      <c r="B408" s="22"/>
      <c r="C408" s="22"/>
      <c r="D408" s="22"/>
      <c r="E408" s="22"/>
      <c r="F408" s="22"/>
      <c r="G408" s="22"/>
      <c r="H408" s="22"/>
      <c r="I408" s="22"/>
      <c r="J408" s="22"/>
      <c r="K408" s="22"/>
      <c r="L408" s="22"/>
      <c r="M408" s="22"/>
    </row>
    <row r="409" spans="1:13" ht="15.75" x14ac:dyDescent="0.25">
      <c r="A409" s="23"/>
      <c r="B409" s="23"/>
      <c r="C409" s="11"/>
      <c r="D409" s="23"/>
      <c r="E409" s="23"/>
      <c r="F409" s="23"/>
      <c r="G409" s="23"/>
      <c r="H409" s="23"/>
      <c r="I409" s="23"/>
      <c r="J409" s="23"/>
      <c r="K409" s="23"/>
      <c r="L409" s="23"/>
      <c r="M409" s="23"/>
    </row>
    <row r="410" spans="1:13" ht="16.5" thickBot="1" x14ac:dyDescent="0.3">
      <c r="A410" s="24" t="s">
        <v>120</v>
      </c>
      <c r="B410" s="23"/>
      <c r="C410" s="11" t="s">
        <v>190</v>
      </c>
      <c r="D410" s="25"/>
      <c r="E410" s="25"/>
      <c r="F410" s="25"/>
      <c r="G410" s="25"/>
      <c r="H410" s="25"/>
      <c r="I410" s="25"/>
      <c r="J410" s="25"/>
      <c r="K410" s="25"/>
      <c r="L410" s="25"/>
      <c r="M410" s="23"/>
    </row>
    <row r="411" spans="1:13" ht="15.75" x14ac:dyDescent="0.25">
      <c r="A411" s="23"/>
      <c r="B411" s="23"/>
      <c r="C411" s="11"/>
      <c r="D411" s="15"/>
      <c r="E411" s="15"/>
      <c r="F411" s="15"/>
      <c r="G411" s="15"/>
      <c r="H411" s="15"/>
      <c r="I411" s="15"/>
      <c r="J411" s="15"/>
      <c r="K411" s="15"/>
      <c r="L411" s="15"/>
      <c r="M411" s="15"/>
    </row>
    <row r="412" spans="1:13" ht="15.75" x14ac:dyDescent="0.25">
      <c r="A412" s="23"/>
      <c r="B412" s="23"/>
      <c r="C412" s="11"/>
      <c r="D412" s="15"/>
      <c r="E412" s="15"/>
      <c r="F412" s="15"/>
      <c r="G412" s="15"/>
      <c r="H412" s="15"/>
      <c r="I412" s="15"/>
      <c r="J412" s="15"/>
      <c r="K412" s="15"/>
      <c r="L412" s="15"/>
      <c r="M412" s="15"/>
    </row>
    <row r="413" spans="1:13" ht="16.5" thickBot="1" x14ac:dyDescent="0.3">
      <c r="A413" s="25"/>
      <c r="B413" s="25"/>
      <c r="C413" s="16"/>
      <c r="D413" s="17"/>
      <c r="E413" s="17"/>
      <c r="F413" s="17"/>
      <c r="G413" s="17"/>
      <c r="H413" s="17"/>
      <c r="I413" s="17"/>
      <c r="J413" s="17"/>
      <c r="K413" s="17"/>
      <c r="L413" s="17"/>
      <c r="M413" s="17"/>
    </row>
    <row r="414" spans="1:13" ht="15.75" x14ac:dyDescent="0.25">
      <c r="A414" s="22"/>
      <c r="B414" s="22"/>
      <c r="C414" s="22"/>
      <c r="D414" s="22"/>
      <c r="E414" s="22"/>
      <c r="F414" s="22"/>
      <c r="G414" s="22"/>
      <c r="H414" s="22"/>
      <c r="I414" s="22"/>
      <c r="J414" s="22"/>
      <c r="K414" s="22"/>
      <c r="L414" s="22"/>
      <c r="M414" s="22"/>
    </row>
    <row r="415" spans="1:13" ht="15.75" x14ac:dyDescent="0.25">
      <c r="A415" s="23"/>
      <c r="B415" s="23"/>
      <c r="C415" s="11"/>
      <c r="D415" s="23"/>
      <c r="E415" s="23"/>
      <c r="F415" s="23"/>
      <c r="G415" s="23"/>
      <c r="H415" s="23"/>
      <c r="I415" s="23"/>
      <c r="J415" s="23"/>
      <c r="K415" s="23"/>
      <c r="L415" s="23"/>
      <c r="M415" s="23"/>
    </row>
    <row r="416" spans="1:13" ht="16.5" thickBot="1" x14ac:dyDescent="0.3">
      <c r="A416" s="24" t="s">
        <v>121</v>
      </c>
      <c r="B416" s="23"/>
      <c r="C416" s="11" t="s">
        <v>190</v>
      </c>
      <c r="D416" s="25"/>
      <c r="E416" s="25"/>
      <c r="F416" s="25"/>
      <c r="G416" s="25"/>
      <c r="H416" s="25"/>
      <c r="I416" s="25"/>
      <c r="J416" s="25"/>
      <c r="K416" s="25"/>
      <c r="L416" s="25"/>
      <c r="M416" s="23"/>
    </row>
    <row r="417" spans="1:13" ht="15.75" x14ac:dyDescent="0.25">
      <c r="A417" s="23"/>
      <c r="B417" s="23"/>
      <c r="C417" s="11"/>
      <c r="D417" s="15"/>
      <c r="E417" s="15"/>
      <c r="F417" s="15"/>
      <c r="G417" s="15"/>
      <c r="H417" s="15"/>
      <c r="I417" s="15"/>
      <c r="J417" s="15"/>
      <c r="K417" s="15"/>
      <c r="L417" s="15"/>
      <c r="M417" s="15"/>
    </row>
    <row r="418" spans="1:13" ht="15.75" x14ac:dyDescent="0.25">
      <c r="A418" s="23"/>
      <c r="B418" s="23"/>
      <c r="C418" s="11"/>
      <c r="D418" s="15"/>
      <c r="E418" s="15"/>
      <c r="F418" s="15"/>
      <c r="G418" s="15"/>
      <c r="H418" s="15"/>
      <c r="I418" s="15"/>
      <c r="J418" s="15"/>
      <c r="K418" s="15"/>
      <c r="L418" s="15"/>
      <c r="M418" s="15"/>
    </row>
    <row r="419" spans="1:13" ht="16.5" thickBot="1" x14ac:dyDescent="0.3">
      <c r="A419" s="25"/>
      <c r="B419" s="25"/>
      <c r="C419" s="16"/>
      <c r="D419" s="17"/>
      <c r="E419" s="17"/>
      <c r="F419" s="17"/>
      <c r="G419" s="17"/>
      <c r="H419" s="17"/>
      <c r="I419" s="17"/>
      <c r="J419" s="17"/>
      <c r="K419" s="17"/>
      <c r="L419" s="17"/>
      <c r="M419" s="17"/>
    </row>
    <row r="420" spans="1:13" ht="15.75" x14ac:dyDescent="0.25">
      <c r="A420" s="22"/>
      <c r="B420" s="22"/>
      <c r="C420" s="22"/>
      <c r="D420" s="22"/>
      <c r="E420" s="22"/>
      <c r="F420" s="22"/>
      <c r="G420" s="22"/>
      <c r="H420" s="22"/>
      <c r="I420" s="22"/>
      <c r="J420" s="22"/>
      <c r="K420" s="22"/>
      <c r="L420" s="22"/>
      <c r="M420" s="22"/>
    </row>
    <row r="421" spans="1:13" ht="15.75" x14ac:dyDescent="0.25">
      <c r="A421" s="23"/>
      <c r="B421" s="23"/>
      <c r="C421" s="11"/>
      <c r="D421" s="23"/>
      <c r="E421" s="23"/>
      <c r="F421" s="23"/>
      <c r="G421" s="23"/>
      <c r="H421" s="23"/>
      <c r="I421" s="23"/>
      <c r="J421" s="23"/>
      <c r="K421" s="23"/>
      <c r="L421" s="23"/>
      <c r="M421" s="23"/>
    </row>
    <row r="422" spans="1:13" ht="16.5" thickBot="1" x14ac:dyDescent="0.3">
      <c r="A422" s="24" t="s">
        <v>122</v>
      </c>
      <c r="B422" s="23"/>
      <c r="C422" s="11" t="s">
        <v>190</v>
      </c>
      <c r="D422" s="25"/>
      <c r="E422" s="25"/>
      <c r="F422" s="25"/>
      <c r="G422" s="25"/>
      <c r="H422" s="25"/>
      <c r="I422" s="25"/>
      <c r="J422" s="25"/>
      <c r="K422" s="25"/>
      <c r="L422" s="25"/>
      <c r="M422" s="23"/>
    </row>
    <row r="423" spans="1:13" ht="15.75" x14ac:dyDescent="0.25">
      <c r="A423" s="23"/>
      <c r="B423" s="23"/>
      <c r="C423" s="11"/>
      <c r="D423" s="15"/>
      <c r="E423" s="15"/>
      <c r="F423" s="15"/>
      <c r="G423" s="15"/>
      <c r="H423" s="15"/>
      <c r="I423" s="15"/>
      <c r="J423" s="15"/>
      <c r="K423" s="15"/>
      <c r="L423" s="15"/>
      <c r="M423" s="15"/>
    </row>
    <row r="424" spans="1:13" ht="15.75" x14ac:dyDescent="0.25">
      <c r="A424" s="23"/>
      <c r="B424" s="23"/>
      <c r="C424" s="11"/>
      <c r="D424" s="15"/>
      <c r="E424" s="15"/>
      <c r="F424" s="15"/>
      <c r="G424" s="15"/>
      <c r="H424" s="15"/>
      <c r="I424" s="15"/>
      <c r="J424" s="15"/>
      <c r="K424" s="15"/>
      <c r="L424" s="15"/>
      <c r="M424" s="15"/>
    </row>
    <row r="425" spans="1:13" ht="16.5" thickBot="1" x14ac:dyDescent="0.3">
      <c r="A425" s="25"/>
      <c r="B425" s="25"/>
      <c r="C425" s="16"/>
      <c r="D425" s="17"/>
      <c r="E425" s="17"/>
      <c r="F425" s="17"/>
      <c r="G425" s="17"/>
      <c r="H425" s="17"/>
      <c r="I425" s="17"/>
      <c r="J425" s="17"/>
      <c r="K425" s="17"/>
      <c r="L425" s="17"/>
      <c r="M425" s="17"/>
    </row>
    <row r="426" spans="1:13" ht="15.75" x14ac:dyDescent="0.25">
      <c r="A426" s="22"/>
      <c r="B426" s="22"/>
      <c r="C426" s="22"/>
      <c r="D426" s="22"/>
      <c r="E426" s="22"/>
      <c r="F426" s="22"/>
      <c r="G426" s="22"/>
      <c r="H426" s="22"/>
      <c r="I426" s="22"/>
      <c r="J426" s="22"/>
      <c r="K426" s="22"/>
      <c r="L426" s="22"/>
      <c r="M426" s="22"/>
    </row>
    <row r="427" spans="1:13" ht="15.75" x14ac:dyDescent="0.25">
      <c r="A427" s="23"/>
      <c r="B427" s="23"/>
      <c r="C427" s="11"/>
      <c r="D427" s="23"/>
      <c r="E427" s="23"/>
      <c r="F427" s="23"/>
      <c r="G427" s="23"/>
      <c r="H427" s="23"/>
      <c r="I427" s="23"/>
      <c r="J427" s="23"/>
      <c r="K427" s="23"/>
      <c r="L427" s="23"/>
      <c r="M427" s="23"/>
    </row>
    <row r="428" spans="1:13" ht="16.5" thickBot="1" x14ac:dyDescent="0.3">
      <c r="A428" s="24" t="s">
        <v>123</v>
      </c>
      <c r="B428" s="23"/>
      <c r="C428" s="11" t="s">
        <v>190</v>
      </c>
      <c r="D428" s="25"/>
      <c r="E428" s="25"/>
      <c r="F428" s="25"/>
      <c r="G428" s="25"/>
      <c r="H428" s="25"/>
      <c r="I428" s="25"/>
      <c r="J428" s="25"/>
      <c r="K428" s="25"/>
      <c r="L428" s="25"/>
      <c r="M428" s="23"/>
    </row>
    <row r="429" spans="1:13" ht="15.75" x14ac:dyDescent="0.25">
      <c r="A429" s="23"/>
      <c r="B429" s="23"/>
      <c r="C429" s="11"/>
      <c r="D429" s="15"/>
      <c r="E429" s="15"/>
      <c r="F429" s="15"/>
      <c r="G429" s="15"/>
      <c r="H429" s="15"/>
      <c r="I429" s="15"/>
      <c r="J429" s="15"/>
      <c r="K429" s="15"/>
      <c r="L429" s="15"/>
      <c r="M429" s="15"/>
    </row>
    <row r="430" spans="1:13" ht="15.75" x14ac:dyDescent="0.25">
      <c r="A430" s="23"/>
      <c r="B430" s="23"/>
      <c r="C430" s="11"/>
      <c r="D430" s="15"/>
      <c r="E430" s="15"/>
      <c r="F430" s="15"/>
      <c r="G430" s="15"/>
      <c r="H430" s="15"/>
      <c r="I430" s="15"/>
      <c r="J430" s="15"/>
      <c r="K430" s="15"/>
      <c r="L430" s="15"/>
      <c r="M430" s="15"/>
    </row>
    <row r="431" spans="1:13" ht="16.5" thickBot="1" x14ac:dyDescent="0.3">
      <c r="A431" s="25"/>
      <c r="B431" s="25"/>
      <c r="C431" s="16"/>
      <c r="D431" s="17"/>
      <c r="E431" s="17"/>
      <c r="F431" s="17"/>
      <c r="G431" s="17"/>
      <c r="H431" s="17"/>
      <c r="I431" s="17"/>
      <c r="J431" s="17"/>
      <c r="K431" s="17"/>
      <c r="L431" s="17"/>
      <c r="M431" s="17"/>
    </row>
    <row r="432" spans="1:13" ht="15.75" x14ac:dyDescent="0.25">
      <c r="A432" s="22"/>
      <c r="B432" s="22"/>
      <c r="C432" s="22"/>
      <c r="D432" s="22"/>
      <c r="E432" s="22"/>
      <c r="F432" s="22"/>
      <c r="G432" s="22"/>
      <c r="H432" s="22"/>
      <c r="I432" s="22"/>
      <c r="J432" s="22"/>
      <c r="K432" s="22"/>
      <c r="L432" s="22"/>
      <c r="M432" s="22"/>
    </row>
    <row r="433" spans="1:13" ht="15.75" x14ac:dyDescent="0.25">
      <c r="A433" s="23"/>
      <c r="B433" s="23"/>
      <c r="C433" s="11"/>
      <c r="D433" s="23"/>
      <c r="E433" s="23"/>
      <c r="F433" s="23"/>
      <c r="G433" s="23"/>
      <c r="H433" s="23"/>
      <c r="I433" s="23"/>
      <c r="J433" s="23"/>
      <c r="K433" s="23"/>
      <c r="L433" s="23"/>
      <c r="M433" s="23"/>
    </row>
    <row r="434" spans="1:13" ht="16.5" thickBot="1" x14ac:dyDescent="0.3">
      <c r="A434" s="24" t="s">
        <v>124</v>
      </c>
      <c r="B434" s="23"/>
      <c r="C434" s="11" t="s">
        <v>190</v>
      </c>
      <c r="D434" s="25"/>
      <c r="E434" s="25"/>
      <c r="F434" s="25"/>
      <c r="G434" s="25"/>
      <c r="H434" s="25"/>
      <c r="I434" s="25"/>
      <c r="J434" s="25"/>
      <c r="K434" s="25"/>
      <c r="L434" s="25"/>
      <c r="M434" s="23"/>
    </row>
    <row r="435" spans="1:13" ht="15.75" x14ac:dyDescent="0.25">
      <c r="A435" s="23"/>
      <c r="B435" s="23"/>
      <c r="C435" s="11"/>
      <c r="D435" s="15"/>
      <c r="E435" s="15"/>
      <c r="F435" s="15"/>
      <c r="G435" s="15"/>
      <c r="H435" s="15"/>
      <c r="I435" s="15"/>
      <c r="J435" s="15"/>
      <c r="K435" s="15"/>
      <c r="L435" s="15"/>
      <c r="M435" s="15"/>
    </row>
    <row r="436" spans="1:13" ht="15.75" x14ac:dyDescent="0.25">
      <c r="A436" s="23"/>
      <c r="B436" s="23"/>
      <c r="C436" s="11"/>
      <c r="D436" s="15"/>
      <c r="E436" s="15"/>
      <c r="F436" s="15"/>
      <c r="G436" s="15"/>
      <c r="H436" s="15"/>
      <c r="I436" s="15"/>
      <c r="J436" s="15"/>
      <c r="K436" s="15"/>
      <c r="L436" s="15"/>
      <c r="M436" s="15"/>
    </row>
    <row r="437" spans="1:13" ht="16.5" thickBot="1" x14ac:dyDescent="0.3">
      <c r="A437" s="25"/>
      <c r="B437" s="25"/>
      <c r="C437" s="16"/>
      <c r="D437" s="17"/>
      <c r="E437" s="17"/>
      <c r="F437" s="17"/>
      <c r="G437" s="17"/>
      <c r="H437" s="17"/>
      <c r="I437" s="17"/>
      <c r="J437" s="17"/>
      <c r="K437" s="17"/>
      <c r="L437" s="17"/>
      <c r="M437" s="17"/>
    </row>
    <row r="438" spans="1:13" ht="15.75" x14ac:dyDescent="0.25">
      <c r="A438" s="22"/>
      <c r="B438" s="22"/>
      <c r="C438" s="22"/>
      <c r="D438" s="22"/>
      <c r="E438" s="22"/>
      <c r="F438" s="22"/>
      <c r="G438" s="22"/>
      <c r="H438" s="22"/>
      <c r="I438" s="22"/>
      <c r="J438" s="22"/>
      <c r="K438" s="22"/>
      <c r="L438" s="22"/>
      <c r="M438" s="22"/>
    </row>
    <row r="439" spans="1:13" ht="15.75" x14ac:dyDescent="0.25">
      <c r="A439" s="23"/>
      <c r="B439" s="23"/>
      <c r="C439" s="11"/>
      <c r="D439" s="23"/>
      <c r="E439" s="23"/>
      <c r="F439" s="23"/>
      <c r="G439" s="23"/>
      <c r="H439" s="23"/>
      <c r="I439" s="23"/>
      <c r="J439" s="23"/>
      <c r="K439" s="23"/>
      <c r="L439" s="23"/>
      <c r="M439" s="23"/>
    </row>
    <row r="440" spans="1:13" ht="16.5" thickBot="1" x14ac:dyDescent="0.3">
      <c r="A440" s="24" t="s">
        <v>125</v>
      </c>
      <c r="B440" s="23"/>
      <c r="C440" s="11" t="s">
        <v>190</v>
      </c>
      <c r="D440" s="25"/>
      <c r="E440" s="25"/>
      <c r="F440" s="25"/>
      <c r="G440" s="25"/>
      <c r="H440" s="25"/>
      <c r="I440" s="25"/>
      <c r="J440" s="25"/>
      <c r="K440" s="25"/>
      <c r="L440" s="25"/>
      <c r="M440" s="23"/>
    </row>
    <row r="441" spans="1:13" ht="15.75" x14ac:dyDescent="0.25">
      <c r="A441" s="23"/>
      <c r="B441" s="23"/>
      <c r="C441" s="11"/>
      <c r="D441" s="15"/>
      <c r="E441" s="15"/>
      <c r="F441" s="15"/>
      <c r="G441" s="15"/>
      <c r="H441" s="15"/>
      <c r="I441" s="15"/>
      <c r="J441" s="15"/>
      <c r="K441" s="15"/>
      <c r="L441" s="15"/>
      <c r="M441" s="15"/>
    </row>
    <row r="442" spans="1:13" ht="15.75" x14ac:dyDescent="0.25">
      <c r="A442" s="23"/>
      <c r="B442" s="23"/>
      <c r="C442" s="11"/>
      <c r="D442" s="15"/>
      <c r="E442" s="15"/>
      <c r="F442" s="15"/>
      <c r="G442" s="15"/>
      <c r="H442" s="15"/>
      <c r="I442" s="15"/>
      <c r="J442" s="15"/>
      <c r="K442" s="15"/>
      <c r="L442" s="15"/>
      <c r="M442" s="15"/>
    </row>
    <row r="443" spans="1:13" ht="16.5" thickBot="1" x14ac:dyDescent="0.3">
      <c r="A443" s="25"/>
      <c r="B443" s="25"/>
      <c r="C443" s="16"/>
      <c r="D443" s="17"/>
      <c r="E443" s="17"/>
      <c r="F443" s="17"/>
      <c r="G443" s="17"/>
      <c r="H443" s="17"/>
      <c r="I443" s="17"/>
      <c r="J443" s="17"/>
      <c r="K443" s="17"/>
      <c r="L443" s="17"/>
      <c r="M443" s="17"/>
    </row>
    <row r="444" spans="1:13" ht="15.75" x14ac:dyDescent="0.25">
      <c r="A444" s="22"/>
      <c r="B444" s="22"/>
      <c r="C444" s="22"/>
      <c r="D444" s="22"/>
      <c r="E444" s="22"/>
      <c r="F444" s="22"/>
      <c r="G444" s="22"/>
      <c r="H444" s="22"/>
      <c r="I444" s="22"/>
      <c r="J444" s="22"/>
      <c r="K444" s="22"/>
      <c r="L444" s="22"/>
      <c r="M444" s="22"/>
    </row>
    <row r="445" spans="1:13" ht="15.75" x14ac:dyDescent="0.25">
      <c r="A445" s="23"/>
      <c r="B445" s="23"/>
      <c r="C445" s="11"/>
      <c r="D445" s="23"/>
      <c r="E445" s="23"/>
      <c r="F445" s="23"/>
      <c r="G445" s="23"/>
      <c r="H445" s="23"/>
      <c r="I445" s="23"/>
      <c r="J445" s="23"/>
      <c r="K445" s="23"/>
      <c r="L445" s="23"/>
      <c r="M445" s="23"/>
    </row>
    <row r="446" spans="1:13" ht="16.5" thickBot="1" x14ac:dyDescent="0.3">
      <c r="A446" s="24" t="s">
        <v>126</v>
      </c>
      <c r="B446" s="23"/>
      <c r="C446" s="11" t="s">
        <v>190</v>
      </c>
      <c r="D446" s="25"/>
      <c r="E446" s="25"/>
      <c r="F446" s="25"/>
      <c r="G446" s="25"/>
      <c r="H446" s="25"/>
      <c r="I446" s="25"/>
      <c r="J446" s="25"/>
      <c r="K446" s="25"/>
      <c r="L446" s="25"/>
      <c r="M446" s="23"/>
    </row>
    <row r="447" spans="1:13" ht="15.75" x14ac:dyDescent="0.25">
      <c r="A447" s="23"/>
      <c r="B447" s="23"/>
      <c r="C447" s="11"/>
      <c r="D447" s="15"/>
      <c r="E447" s="15"/>
      <c r="F447" s="15"/>
      <c r="G447" s="15"/>
      <c r="H447" s="15"/>
      <c r="I447" s="15"/>
      <c r="J447" s="15"/>
      <c r="K447" s="15"/>
      <c r="L447" s="15"/>
      <c r="M447" s="15"/>
    </row>
    <row r="448" spans="1:13" ht="15.75" x14ac:dyDescent="0.25">
      <c r="A448" s="23"/>
      <c r="B448" s="23"/>
      <c r="C448" s="11"/>
      <c r="D448" s="15"/>
      <c r="E448" s="15"/>
      <c r="F448" s="15"/>
      <c r="G448" s="15"/>
      <c r="H448" s="15"/>
      <c r="I448" s="15"/>
      <c r="J448" s="15"/>
      <c r="K448" s="15"/>
      <c r="L448" s="15"/>
      <c r="M448" s="15"/>
    </row>
    <row r="449" spans="1:13" ht="16.5" thickBot="1" x14ac:dyDescent="0.3">
      <c r="A449" s="25"/>
      <c r="B449" s="25"/>
      <c r="C449" s="16"/>
      <c r="D449" s="17"/>
      <c r="E449" s="17"/>
      <c r="F449" s="17"/>
      <c r="G449" s="17"/>
      <c r="H449" s="17"/>
      <c r="I449" s="17"/>
      <c r="J449" s="17"/>
      <c r="K449" s="17"/>
      <c r="L449" s="17"/>
      <c r="M449" s="17"/>
    </row>
    <row r="450" spans="1:13" ht="15.75" x14ac:dyDescent="0.25">
      <c r="A450" s="22"/>
      <c r="B450" s="22"/>
      <c r="C450" s="22"/>
      <c r="D450" s="22"/>
      <c r="E450" s="22"/>
      <c r="F450" s="22"/>
      <c r="G450" s="22"/>
      <c r="H450" s="22"/>
      <c r="I450" s="22"/>
      <c r="J450" s="22"/>
      <c r="K450" s="22"/>
      <c r="L450" s="22"/>
      <c r="M450" s="22"/>
    </row>
    <row r="451" spans="1:13" ht="15.75" x14ac:dyDescent="0.25">
      <c r="A451" s="23"/>
      <c r="B451" s="23"/>
      <c r="C451" s="11"/>
      <c r="D451" s="23"/>
      <c r="E451" s="23"/>
      <c r="F451" s="23"/>
      <c r="G451" s="23"/>
      <c r="H451" s="23"/>
      <c r="I451" s="23"/>
      <c r="J451" s="23"/>
      <c r="K451" s="23"/>
      <c r="L451" s="23"/>
      <c r="M451" s="23"/>
    </row>
    <row r="452" spans="1:13" ht="16.5" thickBot="1" x14ac:dyDescent="0.3">
      <c r="A452" s="24" t="s">
        <v>127</v>
      </c>
      <c r="B452" s="23"/>
      <c r="C452" s="11" t="s">
        <v>190</v>
      </c>
      <c r="D452" s="25"/>
      <c r="E452" s="25"/>
      <c r="F452" s="25"/>
      <c r="G452" s="25"/>
      <c r="H452" s="25"/>
      <c r="I452" s="25"/>
      <c r="J452" s="25"/>
      <c r="K452" s="25"/>
      <c r="L452" s="25"/>
      <c r="M452" s="23"/>
    </row>
    <row r="453" spans="1:13" ht="15.75" x14ac:dyDescent="0.25">
      <c r="A453" s="23"/>
      <c r="B453" s="23"/>
      <c r="C453" s="11"/>
      <c r="D453" s="15"/>
      <c r="E453" s="15"/>
      <c r="F453" s="15"/>
      <c r="G453" s="15"/>
      <c r="H453" s="15"/>
      <c r="I453" s="15"/>
      <c r="J453" s="15"/>
      <c r="K453" s="15"/>
      <c r="L453" s="15"/>
      <c r="M453" s="15"/>
    </row>
    <row r="454" spans="1:13" ht="15.75" x14ac:dyDescent="0.25">
      <c r="A454" s="23"/>
      <c r="B454" s="23"/>
      <c r="C454" s="11"/>
      <c r="D454" s="15"/>
      <c r="E454" s="15"/>
      <c r="F454" s="15"/>
      <c r="G454" s="15"/>
      <c r="H454" s="15"/>
      <c r="I454" s="15"/>
      <c r="J454" s="15"/>
      <c r="K454" s="15"/>
      <c r="L454" s="15"/>
      <c r="M454" s="15"/>
    </row>
    <row r="455" spans="1:13" ht="16.5" thickBot="1" x14ac:dyDescent="0.3">
      <c r="A455" s="25"/>
      <c r="B455" s="25"/>
      <c r="C455" s="16"/>
      <c r="D455" s="17"/>
      <c r="E455" s="17"/>
      <c r="F455" s="17"/>
      <c r="G455" s="17"/>
      <c r="H455" s="17"/>
      <c r="I455" s="17"/>
      <c r="J455" s="17"/>
      <c r="K455" s="17"/>
      <c r="L455" s="17"/>
      <c r="M455" s="17"/>
    </row>
    <row r="456" spans="1:13" ht="15.75" x14ac:dyDescent="0.25">
      <c r="A456" s="22"/>
      <c r="B456" s="22"/>
      <c r="C456" s="22"/>
      <c r="D456" s="22"/>
      <c r="E456" s="22"/>
      <c r="F456" s="22"/>
      <c r="G456" s="22"/>
      <c r="H456" s="22"/>
      <c r="I456" s="22"/>
      <c r="J456" s="22"/>
      <c r="K456" s="22"/>
      <c r="L456" s="22"/>
      <c r="M456" s="22"/>
    </row>
    <row r="457" spans="1:13" ht="15.75" x14ac:dyDescent="0.25">
      <c r="A457" s="23"/>
      <c r="B457" s="23"/>
      <c r="C457" s="11"/>
      <c r="D457" s="23"/>
      <c r="E457" s="23"/>
      <c r="F457" s="23"/>
      <c r="G457" s="23"/>
      <c r="H457" s="23"/>
      <c r="I457" s="23"/>
      <c r="J457" s="23"/>
      <c r="K457" s="23"/>
      <c r="L457" s="23"/>
      <c r="M457" s="23"/>
    </row>
    <row r="458" spans="1:13" ht="16.5" thickBot="1" x14ac:dyDescent="0.3">
      <c r="A458" s="24" t="s">
        <v>128</v>
      </c>
      <c r="B458" s="23"/>
      <c r="C458" s="11" t="s">
        <v>190</v>
      </c>
      <c r="D458" s="25"/>
      <c r="E458" s="25"/>
      <c r="F458" s="25"/>
      <c r="G458" s="25"/>
      <c r="H458" s="25"/>
      <c r="I458" s="25"/>
      <c r="J458" s="25"/>
      <c r="K458" s="25"/>
      <c r="L458" s="25"/>
      <c r="M458" s="23"/>
    </row>
    <row r="459" spans="1:13" ht="15.75" x14ac:dyDescent="0.25">
      <c r="A459" s="23"/>
      <c r="B459" s="23"/>
      <c r="C459" s="11"/>
      <c r="D459" s="15"/>
      <c r="E459" s="15"/>
      <c r="F459" s="15"/>
      <c r="G459" s="15"/>
      <c r="H459" s="15"/>
      <c r="I459" s="15"/>
      <c r="J459" s="15"/>
      <c r="K459" s="15"/>
      <c r="L459" s="15"/>
      <c r="M459" s="15"/>
    </row>
    <row r="460" spans="1:13" ht="15.75" x14ac:dyDescent="0.25">
      <c r="A460" s="23"/>
      <c r="B460" s="23"/>
      <c r="C460" s="11"/>
      <c r="D460" s="15"/>
      <c r="E460" s="15"/>
      <c r="F460" s="15"/>
      <c r="G460" s="15"/>
      <c r="H460" s="15"/>
      <c r="I460" s="15"/>
      <c r="J460" s="15"/>
      <c r="K460" s="15"/>
      <c r="L460" s="15"/>
      <c r="M460" s="15"/>
    </row>
    <row r="461" spans="1:13" ht="16.5" thickBot="1" x14ac:dyDescent="0.3">
      <c r="A461" s="25"/>
      <c r="B461" s="25"/>
      <c r="C461" s="16"/>
      <c r="D461" s="17"/>
      <c r="E461" s="17"/>
      <c r="F461" s="17"/>
      <c r="G461" s="17"/>
      <c r="H461" s="17"/>
      <c r="I461" s="17"/>
      <c r="J461" s="17"/>
      <c r="K461" s="17"/>
      <c r="L461" s="17"/>
      <c r="M461" s="17"/>
    </row>
    <row r="462" spans="1:13" ht="15.75" x14ac:dyDescent="0.25">
      <c r="A462" s="22"/>
      <c r="B462" s="22"/>
      <c r="C462" s="22"/>
      <c r="D462" s="22"/>
      <c r="E462" s="22"/>
      <c r="F462" s="22"/>
      <c r="G462" s="22"/>
      <c r="H462" s="22"/>
      <c r="I462" s="22"/>
      <c r="J462" s="22"/>
      <c r="K462" s="22"/>
      <c r="L462" s="22"/>
      <c r="M462" s="22"/>
    </row>
    <row r="463" spans="1:13" ht="15.75" x14ac:dyDescent="0.25">
      <c r="A463" s="23"/>
      <c r="B463" s="23"/>
      <c r="C463" s="11"/>
      <c r="D463" s="23"/>
      <c r="E463" s="23"/>
      <c r="F463" s="23"/>
      <c r="G463" s="23"/>
      <c r="H463" s="23"/>
      <c r="I463" s="23"/>
      <c r="J463" s="23"/>
      <c r="K463" s="23"/>
      <c r="L463" s="23"/>
      <c r="M463" s="23"/>
    </row>
    <row r="464" spans="1:13" ht="16.5" thickBot="1" x14ac:dyDescent="0.3">
      <c r="A464" s="24" t="s">
        <v>129</v>
      </c>
      <c r="B464" s="23"/>
      <c r="C464" s="11" t="s">
        <v>190</v>
      </c>
      <c r="D464" s="25"/>
      <c r="E464" s="25"/>
      <c r="F464" s="25"/>
      <c r="G464" s="25"/>
      <c r="H464" s="25"/>
      <c r="I464" s="25"/>
      <c r="J464" s="25"/>
      <c r="K464" s="25"/>
      <c r="L464" s="25"/>
      <c r="M464" s="23"/>
    </row>
    <row r="465" spans="1:13" ht="15.75" x14ac:dyDescent="0.25">
      <c r="A465" s="23"/>
      <c r="B465" s="23"/>
      <c r="C465" s="11"/>
      <c r="D465" s="15"/>
      <c r="E465" s="15"/>
      <c r="F465" s="15"/>
      <c r="G465" s="15"/>
      <c r="H465" s="15"/>
      <c r="I465" s="15"/>
      <c r="J465" s="15"/>
      <c r="K465" s="15"/>
      <c r="L465" s="15"/>
      <c r="M465" s="15"/>
    </row>
    <row r="466" spans="1:13" ht="15.75" x14ac:dyDescent="0.25">
      <c r="A466" s="23"/>
      <c r="B466" s="23"/>
      <c r="C466" s="11"/>
      <c r="D466" s="15"/>
      <c r="E466" s="15"/>
      <c r="F466" s="15"/>
      <c r="G466" s="15"/>
      <c r="H466" s="15"/>
      <c r="I466" s="15"/>
      <c r="J466" s="15"/>
      <c r="K466" s="15"/>
      <c r="L466" s="15"/>
      <c r="M466" s="15"/>
    </row>
    <row r="467" spans="1:13" ht="16.5" thickBot="1" x14ac:dyDescent="0.3">
      <c r="A467" s="25"/>
      <c r="B467" s="25"/>
      <c r="C467" s="16"/>
      <c r="D467" s="17"/>
      <c r="E467" s="17"/>
      <c r="F467" s="17"/>
      <c r="G467" s="17"/>
      <c r="H467" s="17"/>
      <c r="I467" s="17"/>
      <c r="J467" s="17"/>
      <c r="K467" s="17"/>
      <c r="L467" s="17"/>
      <c r="M467" s="17"/>
    </row>
    <row r="468" spans="1:13" ht="15.75" x14ac:dyDescent="0.25">
      <c r="A468" s="22"/>
      <c r="B468" s="22"/>
      <c r="C468" s="22"/>
      <c r="D468" s="22"/>
      <c r="E468" s="22"/>
      <c r="F468" s="22"/>
      <c r="G468" s="22"/>
      <c r="H468" s="22"/>
      <c r="I468" s="22"/>
      <c r="J468" s="22"/>
      <c r="K468" s="22"/>
      <c r="L468" s="22"/>
      <c r="M468" s="22"/>
    </row>
    <row r="469" spans="1:13" ht="15.75" x14ac:dyDescent="0.25">
      <c r="A469" s="23"/>
      <c r="B469" s="23"/>
      <c r="C469" s="11"/>
      <c r="D469" s="23"/>
      <c r="E469" s="23"/>
      <c r="F469" s="23"/>
      <c r="G469" s="23"/>
      <c r="H469" s="23"/>
      <c r="I469" s="23"/>
      <c r="J469" s="23"/>
      <c r="K469" s="23"/>
      <c r="L469" s="23"/>
      <c r="M469" s="23"/>
    </row>
    <row r="470" spans="1:13" ht="16.5" thickBot="1" x14ac:dyDescent="0.3">
      <c r="A470" s="24" t="s">
        <v>130</v>
      </c>
      <c r="B470" s="23"/>
      <c r="C470" s="11" t="s">
        <v>190</v>
      </c>
      <c r="D470" s="25"/>
      <c r="E470" s="25"/>
      <c r="F470" s="25"/>
      <c r="G470" s="25"/>
      <c r="H470" s="25"/>
      <c r="I470" s="25"/>
      <c r="J470" s="25"/>
      <c r="K470" s="25"/>
      <c r="L470" s="25"/>
      <c r="M470" s="23"/>
    </row>
    <row r="471" spans="1:13" ht="15.75" x14ac:dyDescent="0.25">
      <c r="A471" s="23"/>
      <c r="B471" s="23"/>
      <c r="C471" s="11"/>
      <c r="D471" s="15"/>
      <c r="E471" s="15"/>
      <c r="F471" s="15"/>
      <c r="G471" s="15"/>
      <c r="H471" s="15"/>
      <c r="I471" s="15"/>
      <c r="J471" s="15"/>
      <c r="K471" s="15"/>
      <c r="L471" s="15"/>
      <c r="M471" s="15"/>
    </row>
    <row r="472" spans="1:13" ht="15.75" x14ac:dyDescent="0.25">
      <c r="A472" s="23"/>
      <c r="B472" s="23"/>
      <c r="C472" s="11"/>
      <c r="D472" s="15"/>
      <c r="E472" s="15"/>
      <c r="F472" s="15"/>
      <c r="G472" s="15"/>
      <c r="H472" s="15"/>
      <c r="I472" s="15"/>
      <c r="J472" s="15"/>
      <c r="K472" s="15"/>
      <c r="L472" s="15"/>
      <c r="M472" s="15"/>
    </row>
    <row r="473" spans="1:13" ht="16.5" thickBot="1" x14ac:dyDescent="0.3">
      <c r="A473" s="25"/>
      <c r="B473" s="25"/>
      <c r="C473" s="16"/>
      <c r="D473" s="17"/>
      <c r="E473" s="17"/>
      <c r="F473" s="17"/>
      <c r="G473" s="17"/>
      <c r="H473" s="17"/>
      <c r="I473" s="17"/>
      <c r="J473" s="17"/>
      <c r="K473" s="17"/>
      <c r="L473" s="17"/>
      <c r="M473" s="17"/>
    </row>
    <row r="474" spans="1:13" ht="15.75" x14ac:dyDescent="0.25">
      <c r="A474" s="22"/>
      <c r="B474" s="22"/>
      <c r="C474" s="22"/>
      <c r="D474" s="22"/>
      <c r="E474" s="22"/>
      <c r="F474" s="22"/>
      <c r="G474" s="22"/>
      <c r="H474" s="22"/>
      <c r="I474" s="22"/>
      <c r="J474" s="22"/>
      <c r="K474" s="22"/>
      <c r="L474" s="22"/>
      <c r="M474" s="22"/>
    </row>
    <row r="475" spans="1:13" ht="15.75" x14ac:dyDescent="0.25">
      <c r="A475" s="23"/>
      <c r="B475" s="23"/>
      <c r="C475" s="11"/>
      <c r="D475" s="23"/>
      <c r="E475" s="23"/>
      <c r="F475" s="23"/>
      <c r="G475" s="23"/>
      <c r="H475" s="23"/>
      <c r="I475" s="23"/>
      <c r="J475" s="23"/>
      <c r="K475" s="23"/>
      <c r="L475" s="23"/>
      <c r="M475" s="23"/>
    </row>
    <row r="476" spans="1:13" ht="16.5" thickBot="1" x14ac:dyDescent="0.3">
      <c r="A476" s="24" t="s">
        <v>131</v>
      </c>
      <c r="B476" s="23"/>
      <c r="C476" s="11" t="s">
        <v>190</v>
      </c>
      <c r="D476" s="25"/>
      <c r="E476" s="25"/>
      <c r="F476" s="25"/>
      <c r="G476" s="25"/>
      <c r="H476" s="25"/>
      <c r="I476" s="25"/>
      <c r="J476" s="25"/>
      <c r="K476" s="25"/>
      <c r="L476" s="25"/>
      <c r="M476" s="23"/>
    </row>
    <row r="477" spans="1:13" ht="15.75" x14ac:dyDescent="0.25">
      <c r="A477" s="23"/>
      <c r="B477" s="23"/>
      <c r="C477" s="11"/>
      <c r="D477" s="15"/>
      <c r="E477" s="15"/>
      <c r="F477" s="15"/>
      <c r="G477" s="15"/>
      <c r="H477" s="15"/>
      <c r="I477" s="15"/>
      <c r="J477" s="15"/>
      <c r="K477" s="15"/>
      <c r="L477" s="15"/>
      <c r="M477" s="15"/>
    </row>
    <row r="478" spans="1:13" ht="15.75" x14ac:dyDescent="0.25">
      <c r="A478" s="23"/>
      <c r="B478" s="23"/>
      <c r="C478" s="11"/>
      <c r="D478" s="15"/>
      <c r="E478" s="15"/>
      <c r="F478" s="15"/>
      <c r="G478" s="15"/>
      <c r="H478" s="15"/>
      <c r="I478" s="15"/>
      <c r="J478" s="15"/>
      <c r="K478" s="15"/>
      <c r="L478" s="15"/>
      <c r="M478" s="15"/>
    </row>
    <row r="479" spans="1:13" ht="16.5" thickBot="1" x14ac:dyDescent="0.3">
      <c r="A479" s="25"/>
      <c r="B479" s="25"/>
      <c r="C479" s="16"/>
      <c r="D479" s="17"/>
      <c r="E479" s="17"/>
      <c r="F479" s="17"/>
      <c r="G479" s="17"/>
      <c r="H479" s="17"/>
      <c r="I479" s="17"/>
      <c r="J479" s="17"/>
      <c r="K479" s="17"/>
      <c r="L479" s="17"/>
      <c r="M479" s="17"/>
    </row>
    <row r="480" spans="1:13" ht="15.75" x14ac:dyDescent="0.25">
      <c r="A480" s="22"/>
      <c r="B480" s="22"/>
      <c r="C480" s="22"/>
      <c r="D480" s="22"/>
      <c r="E480" s="22"/>
      <c r="F480" s="22"/>
      <c r="G480" s="22"/>
      <c r="H480" s="22"/>
      <c r="I480" s="22"/>
      <c r="J480" s="22"/>
      <c r="K480" s="22"/>
      <c r="L480" s="22"/>
      <c r="M480" s="22"/>
    </row>
    <row r="481" spans="1:13" ht="15.75" x14ac:dyDescent="0.25">
      <c r="A481" s="23"/>
      <c r="B481" s="23"/>
      <c r="C481" s="11"/>
      <c r="D481" s="23"/>
      <c r="E481" s="23"/>
      <c r="F481" s="23"/>
      <c r="G481" s="23"/>
      <c r="H481" s="23"/>
      <c r="I481" s="23"/>
      <c r="J481" s="23"/>
      <c r="K481" s="23"/>
      <c r="L481" s="23"/>
      <c r="M481" s="23"/>
    </row>
    <row r="482" spans="1:13" ht="16.5" thickBot="1" x14ac:dyDescent="0.3">
      <c r="A482" s="24" t="s">
        <v>132</v>
      </c>
      <c r="B482" s="23"/>
      <c r="C482" s="11" t="s">
        <v>190</v>
      </c>
      <c r="D482" s="25"/>
      <c r="E482" s="25"/>
      <c r="F482" s="25"/>
      <c r="G482" s="25"/>
      <c r="H482" s="25"/>
      <c r="I482" s="25"/>
      <c r="J482" s="25"/>
      <c r="K482" s="25"/>
      <c r="L482" s="25"/>
      <c r="M482" s="23"/>
    </row>
    <row r="483" spans="1:13" ht="15.75" x14ac:dyDescent="0.25">
      <c r="A483" s="23"/>
      <c r="B483" s="23"/>
      <c r="C483" s="11"/>
      <c r="D483" s="15"/>
      <c r="E483" s="15"/>
      <c r="F483" s="15"/>
      <c r="G483" s="15"/>
      <c r="H483" s="15"/>
      <c r="I483" s="15"/>
      <c r="J483" s="15"/>
      <c r="K483" s="15"/>
      <c r="L483" s="15"/>
      <c r="M483" s="15"/>
    </row>
    <row r="484" spans="1:13" ht="15.75" x14ac:dyDescent="0.25">
      <c r="A484" s="23"/>
      <c r="B484" s="23"/>
      <c r="C484" s="11"/>
      <c r="D484" s="15"/>
      <c r="E484" s="15"/>
      <c r="F484" s="15"/>
      <c r="G484" s="15"/>
      <c r="H484" s="15"/>
      <c r="I484" s="15"/>
      <c r="J484" s="15"/>
      <c r="K484" s="15"/>
      <c r="L484" s="15"/>
      <c r="M484" s="15"/>
    </row>
    <row r="485" spans="1:13" ht="16.5" thickBot="1" x14ac:dyDescent="0.3">
      <c r="A485" s="25"/>
      <c r="B485" s="25"/>
      <c r="C485" s="16"/>
      <c r="D485" s="17"/>
      <c r="E485" s="17"/>
      <c r="F485" s="17"/>
      <c r="G485" s="17"/>
      <c r="H485" s="17"/>
      <c r="I485" s="17"/>
      <c r="J485" s="17"/>
      <c r="K485" s="17"/>
      <c r="L485" s="17"/>
      <c r="M485" s="17"/>
    </row>
    <row r="486" spans="1:13" ht="15.75" x14ac:dyDescent="0.25">
      <c r="A486" s="22"/>
      <c r="B486" s="22"/>
      <c r="C486" s="22"/>
      <c r="D486" s="22"/>
      <c r="E486" s="22"/>
      <c r="F486" s="22"/>
      <c r="G486" s="22"/>
      <c r="H486" s="22"/>
      <c r="I486" s="22"/>
      <c r="J486" s="22"/>
      <c r="K486" s="22"/>
      <c r="L486" s="22"/>
      <c r="M486" s="22"/>
    </row>
    <row r="487" spans="1:13" ht="15.75" x14ac:dyDescent="0.25">
      <c r="A487" s="23"/>
      <c r="B487" s="23"/>
      <c r="C487" s="11"/>
      <c r="D487" s="23"/>
      <c r="E487" s="23"/>
      <c r="F487" s="23"/>
      <c r="G487" s="23"/>
      <c r="H487" s="23"/>
      <c r="I487" s="23"/>
      <c r="J487" s="23"/>
      <c r="K487" s="23"/>
      <c r="L487" s="23"/>
      <c r="M487" s="23"/>
    </row>
    <row r="488" spans="1:13" ht="16.5" thickBot="1" x14ac:dyDescent="0.3">
      <c r="A488" s="24" t="s">
        <v>133</v>
      </c>
      <c r="B488" s="23"/>
      <c r="C488" s="11" t="s">
        <v>190</v>
      </c>
      <c r="D488" s="25"/>
      <c r="E488" s="25"/>
      <c r="F488" s="25"/>
      <c r="G488" s="25"/>
      <c r="H488" s="25"/>
      <c r="I488" s="25"/>
      <c r="J488" s="25"/>
      <c r="K488" s="25"/>
      <c r="L488" s="25"/>
      <c r="M488" s="23"/>
    </row>
    <row r="489" spans="1:13" ht="15.75" x14ac:dyDescent="0.25">
      <c r="A489" s="23"/>
      <c r="B489" s="23"/>
      <c r="C489" s="11"/>
      <c r="D489" s="15"/>
      <c r="E489" s="15"/>
      <c r="F489" s="15"/>
      <c r="G489" s="15"/>
      <c r="H489" s="15"/>
      <c r="I489" s="15"/>
      <c r="J489" s="15"/>
      <c r="K489" s="15"/>
      <c r="L489" s="15"/>
      <c r="M489" s="15"/>
    </row>
    <row r="490" spans="1:13" ht="15.75" x14ac:dyDescent="0.25">
      <c r="A490" s="23"/>
      <c r="B490" s="23"/>
      <c r="C490" s="11"/>
      <c r="D490" s="15"/>
      <c r="E490" s="15"/>
      <c r="F490" s="15"/>
      <c r="G490" s="15"/>
      <c r="H490" s="15"/>
      <c r="I490" s="15"/>
      <c r="J490" s="15"/>
      <c r="K490" s="15"/>
      <c r="L490" s="15"/>
      <c r="M490" s="15"/>
    </row>
    <row r="491" spans="1:13" ht="16.5" thickBot="1" x14ac:dyDescent="0.3">
      <c r="A491" s="25"/>
      <c r="B491" s="25"/>
      <c r="C491" s="16"/>
      <c r="D491" s="17"/>
      <c r="E491" s="17"/>
      <c r="F491" s="17"/>
      <c r="G491" s="17"/>
      <c r="H491" s="17"/>
      <c r="I491" s="17"/>
      <c r="J491" s="17"/>
      <c r="K491" s="17"/>
      <c r="L491" s="17"/>
      <c r="M491" s="17"/>
    </row>
    <row r="492" spans="1:13" ht="15.75" x14ac:dyDescent="0.25">
      <c r="A492" s="22"/>
      <c r="B492" s="22"/>
      <c r="C492" s="22"/>
      <c r="D492" s="22"/>
      <c r="E492" s="22"/>
      <c r="F492" s="22"/>
      <c r="G492" s="22"/>
      <c r="H492" s="22"/>
      <c r="I492" s="22"/>
      <c r="J492" s="22"/>
      <c r="K492" s="22"/>
      <c r="L492" s="22"/>
      <c r="M492" s="22"/>
    </row>
    <row r="493" spans="1:13" ht="15.75" x14ac:dyDescent="0.25">
      <c r="A493" s="23"/>
      <c r="B493" s="23"/>
      <c r="C493" s="11"/>
      <c r="D493" s="23"/>
      <c r="E493" s="23"/>
      <c r="F493" s="23"/>
      <c r="G493" s="23"/>
      <c r="H493" s="23"/>
      <c r="I493" s="23"/>
      <c r="J493" s="23"/>
      <c r="K493" s="23"/>
      <c r="L493" s="23"/>
      <c r="M493" s="23"/>
    </row>
    <row r="494" spans="1:13" ht="16.5" thickBot="1" x14ac:dyDescent="0.3">
      <c r="A494" s="24" t="s">
        <v>134</v>
      </c>
      <c r="B494" s="23"/>
      <c r="C494" s="11" t="s">
        <v>190</v>
      </c>
      <c r="D494" s="25"/>
      <c r="E494" s="25"/>
      <c r="F494" s="25"/>
      <c r="G494" s="25"/>
      <c r="H494" s="25"/>
      <c r="I494" s="25"/>
      <c r="J494" s="25"/>
      <c r="K494" s="25"/>
      <c r="L494" s="25"/>
      <c r="M494" s="23"/>
    </row>
    <row r="495" spans="1:13" ht="15.75" x14ac:dyDescent="0.25">
      <c r="A495" s="23"/>
      <c r="B495" s="23"/>
      <c r="C495" s="11"/>
      <c r="D495" s="15"/>
      <c r="E495" s="15"/>
      <c r="F495" s="15"/>
      <c r="G495" s="15"/>
      <c r="H495" s="15"/>
      <c r="I495" s="15"/>
      <c r="J495" s="15"/>
      <c r="K495" s="15"/>
      <c r="L495" s="15"/>
      <c r="M495" s="15"/>
    </row>
    <row r="496" spans="1:13" ht="15.75" x14ac:dyDescent="0.25">
      <c r="A496" s="23"/>
      <c r="B496" s="23"/>
      <c r="C496" s="11"/>
      <c r="D496" s="15"/>
      <c r="E496" s="15"/>
      <c r="F496" s="15"/>
      <c r="G496" s="15"/>
      <c r="H496" s="15"/>
      <c r="I496" s="15"/>
      <c r="J496" s="15"/>
      <c r="K496" s="15"/>
      <c r="L496" s="15"/>
      <c r="M496" s="15"/>
    </row>
    <row r="497" spans="1:13" ht="16.5" thickBot="1" x14ac:dyDescent="0.3">
      <c r="A497" s="25"/>
      <c r="B497" s="25"/>
      <c r="C497" s="16"/>
      <c r="D497" s="17"/>
      <c r="E497" s="17"/>
      <c r="F497" s="17"/>
      <c r="G497" s="17"/>
      <c r="H497" s="17"/>
      <c r="I497" s="17"/>
      <c r="J497" s="17"/>
      <c r="K497" s="17"/>
      <c r="L497" s="17"/>
      <c r="M497" s="17"/>
    </row>
    <row r="498" spans="1:13" ht="15.75" x14ac:dyDescent="0.25">
      <c r="A498" s="22"/>
      <c r="B498" s="22"/>
      <c r="C498" s="22"/>
      <c r="D498" s="22"/>
      <c r="E498" s="22"/>
      <c r="F498" s="22"/>
      <c r="G498" s="22"/>
      <c r="H498" s="22"/>
      <c r="I498" s="22"/>
      <c r="J498" s="22"/>
      <c r="K498" s="22"/>
      <c r="L498" s="22"/>
      <c r="M498" s="22"/>
    </row>
    <row r="499" spans="1:13" ht="15.75" x14ac:dyDescent="0.25">
      <c r="A499" s="23"/>
      <c r="B499" s="23"/>
      <c r="C499" s="11"/>
      <c r="D499" s="23"/>
      <c r="E499" s="23"/>
      <c r="F499" s="23"/>
      <c r="G499" s="23"/>
      <c r="H499" s="23"/>
      <c r="I499" s="23"/>
      <c r="J499" s="23"/>
      <c r="K499" s="23"/>
      <c r="L499" s="23"/>
      <c r="M499" s="23"/>
    </row>
    <row r="500" spans="1:13" ht="16.5" thickBot="1" x14ac:dyDescent="0.3">
      <c r="A500" s="24" t="s">
        <v>135</v>
      </c>
      <c r="B500" s="23"/>
      <c r="C500" s="11" t="s">
        <v>190</v>
      </c>
      <c r="D500" s="25"/>
      <c r="E500" s="25"/>
      <c r="F500" s="25"/>
      <c r="G500" s="25"/>
      <c r="H500" s="25"/>
      <c r="I500" s="25"/>
      <c r="J500" s="25"/>
      <c r="K500" s="25"/>
      <c r="L500" s="25"/>
      <c r="M500" s="23"/>
    </row>
    <row r="501" spans="1:13" ht="15.75" x14ac:dyDescent="0.25">
      <c r="A501" s="23"/>
      <c r="B501" s="23"/>
      <c r="C501" s="11"/>
      <c r="D501" s="15"/>
      <c r="E501" s="15"/>
      <c r="F501" s="15"/>
      <c r="G501" s="15"/>
      <c r="H501" s="15"/>
      <c r="I501" s="15"/>
      <c r="J501" s="15"/>
      <c r="K501" s="15"/>
      <c r="L501" s="15"/>
      <c r="M501" s="15"/>
    </row>
    <row r="502" spans="1:13" ht="15.75" x14ac:dyDescent="0.25">
      <c r="A502" s="23"/>
      <c r="B502" s="23"/>
      <c r="C502" s="11"/>
      <c r="D502" s="15"/>
      <c r="E502" s="15"/>
      <c r="F502" s="15"/>
      <c r="G502" s="15"/>
      <c r="H502" s="15"/>
      <c r="I502" s="15"/>
      <c r="J502" s="15"/>
      <c r="K502" s="15"/>
      <c r="L502" s="15"/>
      <c r="M502" s="15"/>
    </row>
    <row r="503" spans="1:13" ht="16.5" thickBot="1" x14ac:dyDescent="0.3">
      <c r="A503" s="25"/>
      <c r="B503" s="25"/>
      <c r="C503" s="16"/>
      <c r="D503" s="17"/>
      <c r="E503" s="17"/>
      <c r="F503" s="17"/>
      <c r="G503" s="17"/>
      <c r="H503" s="17"/>
      <c r="I503" s="17"/>
      <c r="J503" s="17"/>
      <c r="K503" s="17"/>
      <c r="L503" s="17"/>
      <c r="M503" s="17"/>
    </row>
    <row r="504" spans="1:13" ht="15.75" x14ac:dyDescent="0.25">
      <c r="A504" s="22"/>
      <c r="B504" s="22"/>
      <c r="C504" s="22"/>
      <c r="D504" s="22"/>
      <c r="E504" s="22"/>
      <c r="F504" s="22"/>
      <c r="G504" s="22"/>
      <c r="H504" s="22"/>
      <c r="I504" s="22"/>
      <c r="J504" s="22"/>
      <c r="K504" s="22"/>
      <c r="L504" s="22"/>
      <c r="M504" s="22"/>
    </row>
    <row r="505" spans="1:13" ht="15.75" x14ac:dyDescent="0.25">
      <c r="A505" s="23"/>
      <c r="B505" s="23"/>
      <c r="C505" s="11"/>
      <c r="D505" s="23"/>
      <c r="E505" s="23"/>
      <c r="F505" s="23"/>
      <c r="G505" s="23"/>
      <c r="H505" s="23"/>
      <c r="I505" s="23"/>
      <c r="J505" s="23"/>
      <c r="K505" s="23"/>
      <c r="L505" s="23"/>
      <c r="M505" s="23"/>
    </row>
    <row r="506" spans="1:13" ht="16.5" thickBot="1" x14ac:dyDescent="0.3">
      <c r="A506" s="24" t="s">
        <v>136</v>
      </c>
      <c r="B506" s="23"/>
      <c r="C506" s="11" t="s">
        <v>190</v>
      </c>
      <c r="D506" s="25"/>
      <c r="E506" s="25"/>
      <c r="F506" s="25"/>
      <c r="G506" s="25"/>
      <c r="H506" s="25"/>
      <c r="I506" s="25"/>
      <c r="J506" s="25"/>
      <c r="K506" s="25"/>
      <c r="L506" s="25"/>
      <c r="M506" s="23"/>
    </row>
    <row r="507" spans="1:13" ht="15.75" x14ac:dyDescent="0.25">
      <c r="A507" s="23"/>
      <c r="B507" s="23"/>
      <c r="C507" s="11"/>
      <c r="D507" s="15"/>
      <c r="E507" s="15"/>
      <c r="F507" s="15"/>
      <c r="G507" s="15"/>
      <c r="H507" s="15"/>
      <c r="I507" s="15"/>
      <c r="J507" s="15"/>
      <c r="K507" s="15"/>
      <c r="L507" s="15"/>
      <c r="M507" s="15"/>
    </row>
    <row r="508" spans="1:13" ht="15.75" x14ac:dyDescent="0.25">
      <c r="A508" s="23"/>
      <c r="B508" s="23"/>
      <c r="C508" s="11"/>
      <c r="D508" s="15"/>
      <c r="E508" s="15"/>
      <c r="F508" s="15"/>
      <c r="G508" s="15"/>
      <c r="H508" s="15"/>
      <c r="I508" s="15"/>
      <c r="J508" s="15"/>
      <c r="K508" s="15"/>
      <c r="L508" s="15"/>
      <c r="M508" s="15"/>
    </row>
    <row r="509" spans="1:13" ht="16.5" thickBot="1" x14ac:dyDescent="0.3">
      <c r="A509" s="25"/>
      <c r="B509" s="25"/>
      <c r="C509" s="16"/>
      <c r="D509" s="17"/>
      <c r="E509" s="17"/>
      <c r="F509" s="17"/>
      <c r="G509" s="17"/>
      <c r="H509" s="17"/>
      <c r="I509" s="17"/>
      <c r="J509" s="17"/>
      <c r="K509" s="17"/>
      <c r="L509" s="17"/>
      <c r="M509" s="17"/>
    </row>
    <row r="510" spans="1:13" ht="15.75" x14ac:dyDescent="0.25">
      <c r="A510" s="22"/>
      <c r="B510" s="22"/>
      <c r="C510" s="22"/>
      <c r="D510" s="22"/>
      <c r="E510" s="22"/>
      <c r="F510" s="22"/>
      <c r="G510" s="22"/>
      <c r="H510" s="22"/>
      <c r="I510" s="22"/>
      <c r="J510" s="22"/>
      <c r="K510" s="22"/>
      <c r="L510" s="22"/>
      <c r="M510" s="22"/>
    </row>
    <row r="511" spans="1:13" ht="15.75" x14ac:dyDescent="0.25">
      <c r="A511" s="23"/>
      <c r="B511" s="23"/>
      <c r="C511" s="11"/>
      <c r="D511" s="23"/>
      <c r="E511" s="23"/>
      <c r="F511" s="23"/>
      <c r="G511" s="23"/>
      <c r="H511" s="23"/>
      <c r="I511" s="23"/>
      <c r="J511" s="23"/>
      <c r="K511" s="23"/>
      <c r="L511" s="23"/>
      <c r="M511" s="23"/>
    </row>
    <row r="512" spans="1:13" ht="16.5" thickBot="1" x14ac:dyDescent="0.3">
      <c r="A512" s="24" t="s">
        <v>137</v>
      </c>
      <c r="B512" s="23"/>
      <c r="C512" s="11" t="s">
        <v>190</v>
      </c>
      <c r="D512" s="25"/>
      <c r="E512" s="25"/>
      <c r="F512" s="25"/>
      <c r="G512" s="25"/>
      <c r="H512" s="25"/>
      <c r="I512" s="25"/>
      <c r="J512" s="25"/>
      <c r="K512" s="25"/>
      <c r="L512" s="25"/>
      <c r="M512" s="23"/>
    </row>
    <row r="513" spans="1:13" ht="15.75" x14ac:dyDescent="0.25">
      <c r="A513" s="23"/>
      <c r="B513" s="23"/>
      <c r="C513" s="11"/>
      <c r="D513" s="15"/>
      <c r="E513" s="15"/>
      <c r="F513" s="15"/>
      <c r="G513" s="15"/>
      <c r="H513" s="15"/>
      <c r="I513" s="15"/>
      <c r="J513" s="15"/>
      <c r="K513" s="15"/>
      <c r="L513" s="15"/>
      <c r="M513" s="15"/>
    </row>
    <row r="514" spans="1:13" ht="15.75" x14ac:dyDescent="0.25">
      <c r="A514" s="23"/>
      <c r="B514" s="23"/>
      <c r="C514" s="11"/>
      <c r="D514" s="15"/>
      <c r="E514" s="15"/>
      <c r="F514" s="15"/>
      <c r="G514" s="15"/>
      <c r="H514" s="15"/>
      <c r="I514" s="15"/>
      <c r="J514" s="15"/>
      <c r="K514" s="15"/>
      <c r="L514" s="15"/>
      <c r="M514" s="15"/>
    </row>
    <row r="515" spans="1:13" ht="16.5" thickBot="1" x14ac:dyDescent="0.3">
      <c r="A515" s="25"/>
      <c r="B515" s="25"/>
      <c r="C515" s="16"/>
      <c r="D515" s="17"/>
      <c r="E515" s="17"/>
      <c r="F515" s="17"/>
      <c r="G515" s="17"/>
      <c r="H515" s="17"/>
      <c r="I515" s="17"/>
      <c r="J515" s="17"/>
      <c r="K515" s="17"/>
      <c r="L515" s="17"/>
      <c r="M515" s="17"/>
    </row>
    <row r="516" spans="1:13" ht="15.75" x14ac:dyDescent="0.25">
      <c r="A516" s="22"/>
      <c r="B516" s="22"/>
      <c r="C516" s="22"/>
      <c r="D516" s="22"/>
      <c r="E516" s="22"/>
      <c r="F516" s="22"/>
      <c r="G516" s="22"/>
      <c r="H516" s="22"/>
      <c r="I516" s="22"/>
      <c r="J516" s="22"/>
      <c r="K516" s="22"/>
      <c r="L516" s="22"/>
      <c r="M516" s="22"/>
    </row>
    <row r="517" spans="1:13" ht="15.75" x14ac:dyDescent="0.25">
      <c r="A517" s="23"/>
      <c r="B517" s="23"/>
      <c r="C517" s="11"/>
      <c r="D517" s="23"/>
      <c r="E517" s="23"/>
      <c r="F517" s="23"/>
      <c r="G517" s="23"/>
      <c r="H517" s="23"/>
      <c r="I517" s="23"/>
      <c r="J517" s="23"/>
      <c r="K517" s="23"/>
      <c r="L517" s="23"/>
      <c r="M517" s="23"/>
    </row>
    <row r="518" spans="1:13" ht="16.5" thickBot="1" x14ac:dyDescent="0.3">
      <c r="A518" s="24" t="s">
        <v>138</v>
      </c>
      <c r="B518" s="23"/>
      <c r="C518" s="11" t="s">
        <v>190</v>
      </c>
      <c r="D518" s="25"/>
      <c r="E518" s="25"/>
      <c r="F518" s="25"/>
      <c r="G518" s="25"/>
      <c r="H518" s="25"/>
      <c r="I518" s="25"/>
      <c r="J518" s="25"/>
      <c r="K518" s="25"/>
      <c r="L518" s="25"/>
      <c r="M518" s="23"/>
    </row>
    <row r="519" spans="1:13" ht="15.75" x14ac:dyDescent="0.25">
      <c r="A519" s="23"/>
      <c r="B519" s="23"/>
      <c r="C519" s="11"/>
      <c r="D519" s="15"/>
      <c r="E519" s="15"/>
      <c r="F519" s="15"/>
      <c r="G519" s="15"/>
      <c r="H519" s="15"/>
      <c r="I519" s="15"/>
      <c r="J519" s="15"/>
      <c r="K519" s="15"/>
      <c r="L519" s="15"/>
      <c r="M519" s="15"/>
    </row>
    <row r="520" spans="1:13" ht="15.75" x14ac:dyDescent="0.25">
      <c r="A520" s="23"/>
      <c r="B520" s="23"/>
      <c r="C520" s="11"/>
      <c r="D520" s="15"/>
      <c r="E520" s="15"/>
      <c r="F520" s="15"/>
      <c r="G520" s="15"/>
      <c r="H520" s="15"/>
      <c r="I520" s="15"/>
      <c r="J520" s="15"/>
      <c r="K520" s="15"/>
      <c r="L520" s="15"/>
      <c r="M520" s="15"/>
    </row>
    <row r="521" spans="1:13" ht="16.5" thickBot="1" x14ac:dyDescent="0.3">
      <c r="A521" s="25"/>
      <c r="B521" s="25"/>
      <c r="C521" s="16"/>
      <c r="D521" s="17"/>
      <c r="E521" s="17"/>
      <c r="F521" s="17"/>
      <c r="G521" s="17"/>
      <c r="H521" s="17"/>
      <c r="I521" s="17"/>
      <c r="J521" s="17"/>
      <c r="K521" s="17"/>
      <c r="L521" s="17"/>
      <c r="M521" s="17"/>
    </row>
    <row r="522" spans="1:13" ht="15.75" x14ac:dyDescent="0.25">
      <c r="A522" s="22"/>
      <c r="B522" s="22"/>
      <c r="C522" s="22"/>
      <c r="D522" s="22"/>
      <c r="E522" s="22"/>
      <c r="F522" s="22"/>
      <c r="G522" s="22"/>
      <c r="H522" s="22"/>
      <c r="I522" s="22"/>
      <c r="J522" s="22"/>
      <c r="K522" s="22"/>
      <c r="L522" s="22"/>
      <c r="M522" s="22"/>
    </row>
    <row r="523" spans="1:13" ht="15.75" x14ac:dyDescent="0.25">
      <c r="A523" s="23"/>
      <c r="B523" s="23"/>
      <c r="C523" s="11"/>
      <c r="D523" s="23"/>
      <c r="E523" s="23"/>
      <c r="F523" s="23"/>
      <c r="G523" s="23"/>
      <c r="H523" s="23"/>
      <c r="I523" s="23"/>
      <c r="J523" s="23"/>
      <c r="K523" s="23"/>
      <c r="L523" s="23"/>
      <c r="M523" s="23"/>
    </row>
    <row r="524" spans="1:13" ht="16.5" thickBot="1" x14ac:dyDescent="0.3">
      <c r="A524" s="24"/>
      <c r="B524" s="23"/>
      <c r="C524" s="11" t="s">
        <v>190</v>
      </c>
      <c r="D524" s="25"/>
      <c r="E524" s="25"/>
      <c r="F524" s="25"/>
      <c r="G524" s="25"/>
      <c r="H524" s="25"/>
      <c r="I524" s="25"/>
      <c r="J524" s="25"/>
      <c r="K524" s="25"/>
      <c r="L524" s="25"/>
      <c r="M524" s="23"/>
    </row>
    <row r="525" spans="1:13" ht="15.75" x14ac:dyDescent="0.25">
      <c r="A525" s="23" t="s">
        <v>139</v>
      </c>
      <c r="B525" s="23"/>
      <c r="C525" s="11"/>
      <c r="D525" s="15"/>
      <c r="E525" s="15"/>
      <c r="F525" s="15"/>
      <c r="G525" s="15"/>
      <c r="H525" s="15"/>
      <c r="I525" s="15"/>
      <c r="J525" s="15"/>
      <c r="K525" s="15"/>
      <c r="L525" s="15"/>
      <c r="M525" s="15"/>
    </row>
    <row r="526" spans="1:13" ht="15.75" x14ac:dyDescent="0.25">
      <c r="A526" s="23"/>
      <c r="B526" s="23"/>
      <c r="C526" s="11"/>
      <c r="D526" s="15"/>
      <c r="E526" s="15"/>
      <c r="F526" s="15"/>
      <c r="G526" s="15"/>
      <c r="H526" s="15"/>
      <c r="I526" s="15"/>
      <c r="J526" s="15"/>
      <c r="K526" s="15"/>
      <c r="L526" s="15"/>
      <c r="M526" s="15"/>
    </row>
    <row r="527" spans="1:13" ht="16.5" thickBot="1" x14ac:dyDescent="0.3">
      <c r="A527" s="25"/>
      <c r="B527" s="25"/>
      <c r="C527" s="16"/>
      <c r="D527" s="17"/>
      <c r="E527" s="17"/>
      <c r="F527" s="17"/>
      <c r="G527" s="17"/>
      <c r="H527" s="17"/>
      <c r="I527" s="17"/>
      <c r="J527" s="17"/>
      <c r="K527" s="17"/>
      <c r="L527" s="17"/>
      <c r="M527" s="17"/>
    </row>
    <row r="528" spans="1:13" ht="15.75" x14ac:dyDescent="0.25">
      <c r="A528" s="22"/>
      <c r="B528" s="22"/>
      <c r="C528" s="22"/>
      <c r="D528" s="22"/>
      <c r="E528" s="22"/>
      <c r="F528" s="22"/>
      <c r="G528" s="22"/>
      <c r="H528" s="22"/>
      <c r="I528" s="22"/>
      <c r="J528" s="22"/>
      <c r="K528" s="22"/>
      <c r="L528" s="22"/>
      <c r="M528" s="22"/>
    </row>
    <row r="529" spans="1:13" ht="15.75" x14ac:dyDescent="0.25">
      <c r="A529" s="23"/>
      <c r="B529" s="23"/>
      <c r="C529" s="11"/>
      <c r="D529" s="23"/>
      <c r="E529" s="23"/>
      <c r="F529" s="23"/>
      <c r="G529" s="23"/>
      <c r="H529" s="23"/>
      <c r="I529" s="23"/>
      <c r="J529" s="23"/>
      <c r="K529" s="23"/>
      <c r="L529" s="23"/>
      <c r="M529" s="23"/>
    </row>
    <row r="530" spans="1:13" ht="16.5" thickBot="1" x14ac:dyDescent="0.3">
      <c r="A530" s="24" t="s">
        <v>140</v>
      </c>
      <c r="B530" s="23"/>
      <c r="C530" s="11" t="s">
        <v>190</v>
      </c>
      <c r="D530" s="25"/>
      <c r="E530" s="25"/>
      <c r="F530" s="25"/>
      <c r="G530" s="25"/>
      <c r="H530" s="25"/>
      <c r="I530" s="25"/>
      <c r="J530" s="25"/>
      <c r="K530" s="25"/>
      <c r="L530" s="25"/>
      <c r="M530" s="23"/>
    </row>
    <row r="531" spans="1:13" ht="15.75" x14ac:dyDescent="0.25">
      <c r="A531" s="23"/>
      <c r="B531" s="23"/>
      <c r="C531" s="11"/>
      <c r="D531" s="15"/>
      <c r="E531" s="15"/>
      <c r="F531" s="15"/>
      <c r="G531" s="15"/>
      <c r="H531" s="15"/>
      <c r="I531" s="15"/>
      <c r="J531" s="15"/>
      <c r="K531" s="15"/>
      <c r="L531" s="15"/>
      <c r="M531" s="15"/>
    </row>
    <row r="532" spans="1:13" ht="15.75" x14ac:dyDescent="0.25">
      <c r="A532" s="23"/>
      <c r="B532" s="23"/>
      <c r="C532" s="11"/>
      <c r="D532" s="15"/>
      <c r="E532" s="15"/>
      <c r="F532" s="15"/>
      <c r="G532" s="15"/>
      <c r="H532" s="15"/>
      <c r="I532" s="15"/>
      <c r="J532" s="15"/>
      <c r="K532" s="15"/>
      <c r="L532" s="15"/>
      <c r="M532" s="15"/>
    </row>
    <row r="533" spans="1:13" ht="16.5" thickBot="1" x14ac:dyDescent="0.3">
      <c r="A533" s="25"/>
      <c r="B533" s="25"/>
      <c r="C533" s="16"/>
      <c r="D533" s="17"/>
      <c r="E533" s="17"/>
      <c r="F533" s="17"/>
      <c r="G533" s="17"/>
      <c r="H533" s="17"/>
      <c r="I533" s="17"/>
      <c r="J533" s="17"/>
      <c r="K533" s="17"/>
      <c r="L533" s="17"/>
      <c r="M533" s="17"/>
    </row>
    <row r="534" spans="1:13" ht="15.75" x14ac:dyDescent="0.25">
      <c r="A534" s="22"/>
      <c r="B534" s="22"/>
      <c r="C534" s="22"/>
      <c r="D534" s="22"/>
      <c r="E534" s="22"/>
      <c r="F534" s="22"/>
      <c r="G534" s="22"/>
      <c r="H534" s="22"/>
      <c r="I534" s="22"/>
      <c r="J534" s="22"/>
      <c r="K534" s="22"/>
      <c r="L534" s="22"/>
      <c r="M534" s="22"/>
    </row>
    <row r="535" spans="1:13" ht="15.75" x14ac:dyDescent="0.25">
      <c r="A535" s="23"/>
      <c r="B535" s="23"/>
      <c r="C535" s="11"/>
      <c r="D535" s="23"/>
      <c r="E535" s="23"/>
      <c r="F535" s="23"/>
      <c r="G535" s="23"/>
      <c r="H535" s="23"/>
      <c r="I535" s="23"/>
      <c r="J535" s="23"/>
      <c r="K535" s="23"/>
      <c r="L535" s="23"/>
      <c r="M535" s="23"/>
    </row>
    <row r="536" spans="1:13" ht="16.5" thickBot="1" x14ac:dyDescent="0.3">
      <c r="A536" s="24" t="s">
        <v>141</v>
      </c>
      <c r="B536" s="23"/>
      <c r="C536" s="11" t="s">
        <v>190</v>
      </c>
      <c r="D536" s="25"/>
      <c r="E536" s="25"/>
      <c r="F536" s="25"/>
      <c r="G536" s="25"/>
      <c r="H536" s="25"/>
      <c r="I536" s="25"/>
      <c r="J536" s="25"/>
      <c r="K536" s="25"/>
      <c r="L536" s="25"/>
      <c r="M536" s="23"/>
    </row>
    <row r="537" spans="1:13" ht="15.75" x14ac:dyDescent="0.25">
      <c r="A537" s="23"/>
      <c r="B537" s="23"/>
      <c r="C537" s="11"/>
      <c r="D537" s="15"/>
      <c r="E537" s="15"/>
      <c r="F537" s="15"/>
      <c r="G537" s="15"/>
      <c r="H537" s="15"/>
      <c r="I537" s="15"/>
      <c r="J537" s="15"/>
      <c r="K537" s="15"/>
      <c r="L537" s="15"/>
      <c r="M537" s="15"/>
    </row>
    <row r="538" spans="1:13" ht="15.75" x14ac:dyDescent="0.25">
      <c r="A538" s="23"/>
      <c r="B538" s="23"/>
      <c r="C538" s="11"/>
      <c r="D538" s="15"/>
      <c r="E538" s="15"/>
      <c r="F538" s="15"/>
      <c r="G538" s="15"/>
      <c r="H538" s="15"/>
      <c r="I538" s="15"/>
      <c r="J538" s="15"/>
      <c r="K538" s="15"/>
      <c r="L538" s="15"/>
      <c r="M538" s="15"/>
    </row>
    <row r="539" spans="1:13" ht="16.5" thickBot="1" x14ac:dyDescent="0.3">
      <c r="A539" s="25"/>
      <c r="B539" s="25"/>
      <c r="C539" s="16"/>
      <c r="D539" s="17"/>
      <c r="E539" s="17"/>
      <c r="F539" s="17"/>
      <c r="G539" s="17"/>
      <c r="H539" s="17"/>
      <c r="I539" s="17"/>
      <c r="J539" s="17"/>
      <c r="K539" s="17"/>
      <c r="L539" s="17"/>
      <c r="M539" s="17"/>
    </row>
    <row r="540" spans="1:13" ht="15.75" x14ac:dyDescent="0.25">
      <c r="A540" s="22"/>
      <c r="B540" s="22"/>
      <c r="C540" s="22"/>
      <c r="D540" s="22"/>
      <c r="E540" s="22"/>
      <c r="F540" s="22"/>
      <c r="G540" s="22"/>
      <c r="H540" s="22"/>
      <c r="I540" s="22"/>
      <c r="J540" s="22"/>
      <c r="K540" s="22"/>
      <c r="L540" s="22"/>
      <c r="M540" s="22"/>
    </row>
    <row r="541" spans="1:13" ht="15.75" x14ac:dyDescent="0.25">
      <c r="A541" s="23"/>
      <c r="B541" s="23"/>
      <c r="C541" s="11"/>
      <c r="D541" s="23"/>
      <c r="E541" s="23"/>
      <c r="F541" s="23"/>
      <c r="G541" s="23"/>
      <c r="H541" s="23"/>
      <c r="I541" s="23"/>
      <c r="J541" s="23"/>
      <c r="K541" s="23"/>
      <c r="L541" s="23"/>
      <c r="M541" s="23"/>
    </row>
    <row r="542" spans="1:13" ht="16.5" thickBot="1" x14ac:dyDescent="0.3">
      <c r="A542" s="24" t="s">
        <v>142</v>
      </c>
      <c r="B542" s="23"/>
      <c r="C542" s="11" t="s">
        <v>190</v>
      </c>
      <c r="D542" s="25"/>
      <c r="E542" s="25"/>
      <c r="F542" s="25"/>
      <c r="G542" s="25"/>
      <c r="H542" s="25"/>
      <c r="I542" s="25"/>
      <c r="J542" s="25"/>
      <c r="K542" s="25"/>
      <c r="L542" s="25"/>
      <c r="M542" s="23"/>
    </row>
    <row r="543" spans="1:13" ht="15.75" x14ac:dyDescent="0.25">
      <c r="A543" s="23"/>
      <c r="B543" s="23"/>
      <c r="C543" s="11"/>
      <c r="D543" s="15"/>
      <c r="E543" s="15"/>
      <c r="F543" s="15"/>
      <c r="G543" s="15"/>
      <c r="H543" s="15"/>
      <c r="I543" s="15"/>
      <c r="J543" s="15"/>
      <c r="K543" s="15"/>
      <c r="L543" s="15"/>
      <c r="M543" s="15"/>
    </row>
    <row r="544" spans="1:13" ht="15.75" x14ac:dyDescent="0.25">
      <c r="A544" s="23"/>
      <c r="B544" s="23"/>
      <c r="C544" s="11"/>
      <c r="D544" s="15"/>
      <c r="E544" s="15"/>
      <c r="F544" s="15"/>
      <c r="G544" s="15"/>
      <c r="H544" s="15"/>
      <c r="I544" s="15"/>
      <c r="J544" s="15"/>
      <c r="K544" s="15"/>
      <c r="L544" s="15"/>
      <c r="M544" s="15"/>
    </row>
    <row r="545" spans="1:13" ht="16.5" thickBot="1" x14ac:dyDescent="0.3">
      <c r="A545" s="25"/>
      <c r="B545" s="25"/>
      <c r="C545" s="16"/>
      <c r="D545" s="17"/>
      <c r="E545" s="17"/>
      <c r="F545" s="17"/>
      <c r="G545" s="17"/>
      <c r="H545" s="17"/>
      <c r="I545" s="17"/>
      <c r="J545" s="17"/>
      <c r="K545" s="17"/>
      <c r="L545" s="17"/>
      <c r="M545" s="17"/>
    </row>
    <row r="546" spans="1:13" ht="15.75" x14ac:dyDescent="0.25">
      <c r="A546" s="22"/>
      <c r="B546" s="22"/>
      <c r="C546" s="22"/>
      <c r="D546" s="22"/>
      <c r="E546" s="22"/>
      <c r="F546" s="22"/>
      <c r="G546" s="22"/>
      <c r="H546" s="22"/>
      <c r="I546" s="22"/>
      <c r="J546" s="22"/>
      <c r="K546" s="22"/>
      <c r="L546" s="22"/>
      <c r="M546" s="22"/>
    </row>
    <row r="547" spans="1:13" ht="15.75" x14ac:dyDescent="0.25">
      <c r="A547" s="23"/>
      <c r="B547" s="23"/>
      <c r="C547" s="11"/>
      <c r="D547" s="23"/>
      <c r="E547" s="23"/>
      <c r="F547" s="23"/>
      <c r="G547" s="23"/>
      <c r="H547" s="23"/>
      <c r="I547" s="23"/>
      <c r="J547" s="23"/>
      <c r="K547" s="23"/>
      <c r="L547" s="23"/>
      <c r="M547" s="23"/>
    </row>
    <row r="548" spans="1:13" ht="16.5" thickBot="1" x14ac:dyDescent="0.3">
      <c r="A548" s="24" t="s">
        <v>143</v>
      </c>
      <c r="B548" s="23"/>
      <c r="C548" s="11" t="s">
        <v>190</v>
      </c>
      <c r="D548" s="25"/>
      <c r="E548" s="25"/>
      <c r="F548" s="25"/>
      <c r="G548" s="25"/>
      <c r="H548" s="25"/>
      <c r="I548" s="25"/>
      <c r="J548" s="25"/>
      <c r="K548" s="25"/>
      <c r="L548" s="25"/>
      <c r="M548" s="23"/>
    </row>
    <row r="549" spans="1:13" ht="15.75" x14ac:dyDescent="0.25">
      <c r="A549" s="23"/>
      <c r="B549" s="23"/>
      <c r="C549" s="11"/>
      <c r="D549" s="15"/>
      <c r="E549" s="15"/>
      <c r="F549" s="15"/>
      <c r="G549" s="15"/>
      <c r="H549" s="15"/>
      <c r="I549" s="15"/>
      <c r="J549" s="15"/>
      <c r="K549" s="15"/>
      <c r="L549" s="15"/>
      <c r="M549" s="15"/>
    </row>
    <row r="550" spans="1:13" ht="15.75" x14ac:dyDescent="0.25">
      <c r="A550" s="23"/>
      <c r="B550" s="23"/>
      <c r="C550" s="11"/>
      <c r="D550" s="15"/>
      <c r="E550" s="15"/>
      <c r="F550" s="15"/>
      <c r="G550" s="15"/>
      <c r="H550" s="15"/>
      <c r="I550" s="15"/>
      <c r="J550" s="15"/>
      <c r="K550" s="15"/>
      <c r="L550" s="15"/>
      <c r="M550" s="15"/>
    </row>
    <row r="551" spans="1:13" ht="16.5" thickBot="1" x14ac:dyDescent="0.3">
      <c r="A551" s="25"/>
      <c r="B551" s="25"/>
      <c r="C551" s="16"/>
      <c r="D551" s="17"/>
      <c r="E551" s="17"/>
      <c r="F551" s="17"/>
      <c r="G551" s="17"/>
      <c r="H551" s="17"/>
      <c r="I551" s="17"/>
      <c r="J551" s="17"/>
      <c r="K551" s="17"/>
      <c r="L551" s="17"/>
      <c r="M551" s="17"/>
    </row>
    <row r="552" spans="1:13" ht="15.75" x14ac:dyDescent="0.25">
      <c r="A552" s="22"/>
      <c r="B552" s="22"/>
      <c r="C552" s="22"/>
      <c r="D552" s="22"/>
      <c r="E552" s="22"/>
      <c r="F552" s="22"/>
      <c r="G552" s="22"/>
      <c r="H552" s="22"/>
      <c r="I552" s="22"/>
      <c r="J552" s="22"/>
      <c r="K552" s="22"/>
      <c r="L552" s="22"/>
      <c r="M552" s="22"/>
    </row>
    <row r="553" spans="1:13" ht="15.75" x14ac:dyDescent="0.25">
      <c r="A553" s="23"/>
      <c r="B553" s="23"/>
      <c r="C553" s="11"/>
      <c r="D553" s="23"/>
      <c r="E553" s="23"/>
      <c r="F553" s="23"/>
      <c r="G553" s="23"/>
      <c r="H553" s="23"/>
      <c r="I553" s="23"/>
      <c r="J553" s="23"/>
      <c r="K553" s="23"/>
      <c r="L553" s="23"/>
      <c r="M553" s="23"/>
    </row>
    <row r="554" spans="1:13" ht="16.5" thickBot="1" x14ac:dyDescent="0.3">
      <c r="A554" s="24" t="s">
        <v>144</v>
      </c>
      <c r="B554" s="23"/>
      <c r="C554" s="11" t="s">
        <v>190</v>
      </c>
      <c r="D554" s="25"/>
      <c r="E554" s="25"/>
      <c r="F554" s="25"/>
      <c r="G554" s="25"/>
      <c r="H554" s="25"/>
      <c r="I554" s="25"/>
      <c r="J554" s="25"/>
      <c r="K554" s="25"/>
      <c r="L554" s="25"/>
      <c r="M554" s="23"/>
    </row>
    <row r="555" spans="1:13" ht="15.75" x14ac:dyDescent="0.25">
      <c r="A555" s="23"/>
      <c r="B555" s="23"/>
      <c r="C555" s="11"/>
      <c r="D555" s="15"/>
      <c r="E555" s="15"/>
      <c r="F555" s="15"/>
      <c r="G555" s="15"/>
      <c r="H555" s="15"/>
      <c r="I555" s="15"/>
      <c r="J555" s="15"/>
      <c r="K555" s="15"/>
      <c r="L555" s="15"/>
      <c r="M555" s="15"/>
    </row>
    <row r="556" spans="1:13" ht="15.75" x14ac:dyDescent="0.25">
      <c r="A556" s="23"/>
      <c r="B556" s="23"/>
      <c r="C556" s="11"/>
      <c r="D556" s="15"/>
      <c r="E556" s="15"/>
      <c r="F556" s="15"/>
      <c r="G556" s="15"/>
      <c r="H556" s="15"/>
      <c r="I556" s="15"/>
      <c r="J556" s="15"/>
      <c r="K556" s="15"/>
      <c r="L556" s="15"/>
      <c r="M556" s="15"/>
    </row>
    <row r="557" spans="1:13" ht="16.5" thickBot="1" x14ac:dyDescent="0.3">
      <c r="A557" s="25"/>
      <c r="B557" s="25"/>
      <c r="C557" s="16"/>
      <c r="D557" s="17"/>
      <c r="E557" s="17"/>
      <c r="F557" s="17"/>
      <c r="G557" s="17"/>
      <c r="H557" s="17"/>
      <c r="I557" s="17"/>
      <c r="J557" s="17"/>
      <c r="K557" s="17"/>
      <c r="L557" s="17"/>
      <c r="M557" s="17"/>
    </row>
    <row r="558" spans="1:13" ht="15.75" x14ac:dyDescent="0.25">
      <c r="A558" s="22"/>
      <c r="B558" s="22"/>
      <c r="C558" s="22"/>
      <c r="D558" s="22"/>
      <c r="E558" s="22"/>
      <c r="F558" s="22"/>
      <c r="G558" s="22"/>
      <c r="H558" s="22"/>
      <c r="I558" s="22"/>
      <c r="J558" s="22"/>
      <c r="K558" s="22"/>
      <c r="L558" s="22"/>
      <c r="M558" s="22"/>
    </row>
    <row r="559" spans="1:13" ht="15.75" x14ac:dyDescent="0.25">
      <c r="A559" s="23"/>
      <c r="B559" s="23"/>
      <c r="C559" s="11"/>
      <c r="D559" s="23"/>
      <c r="E559" s="23"/>
      <c r="F559" s="23"/>
      <c r="G559" s="23"/>
      <c r="H559" s="23"/>
      <c r="I559" s="23"/>
      <c r="J559" s="23"/>
      <c r="K559" s="23"/>
      <c r="L559" s="23"/>
      <c r="M559" s="23"/>
    </row>
    <row r="560" spans="1:13" ht="16.5" thickBot="1" x14ac:dyDescent="0.3">
      <c r="A560" s="24" t="s">
        <v>145</v>
      </c>
      <c r="B560" s="23"/>
      <c r="C560" s="11" t="s">
        <v>190</v>
      </c>
      <c r="D560" s="25"/>
      <c r="E560" s="25"/>
      <c r="F560" s="25"/>
      <c r="G560" s="25"/>
      <c r="H560" s="25"/>
      <c r="I560" s="25"/>
      <c r="J560" s="25"/>
      <c r="K560" s="25"/>
      <c r="L560" s="25"/>
      <c r="M560" s="23"/>
    </row>
    <row r="561" spans="1:13" ht="15.75" x14ac:dyDescent="0.25">
      <c r="A561" s="23"/>
      <c r="B561" s="23"/>
      <c r="C561" s="11"/>
      <c r="D561" s="15"/>
      <c r="E561" s="15"/>
      <c r="F561" s="15"/>
      <c r="G561" s="15"/>
      <c r="H561" s="15"/>
      <c r="I561" s="15"/>
      <c r="J561" s="15"/>
      <c r="K561" s="15"/>
      <c r="L561" s="15"/>
      <c r="M561" s="15"/>
    </row>
    <row r="562" spans="1:13" ht="15.75" x14ac:dyDescent="0.25">
      <c r="A562" s="23"/>
      <c r="B562" s="23"/>
      <c r="C562" s="11"/>
      <c r="D562" s="15"/>
      <c r="E562" s="15"/>
      <c r="F562" s="15"/>
      <c r="G562" s="15"/>
      <c r="H562" s="15"/>
      <c r="I562" s="15"/>
      <c r="J562" s="15"/>
      <c r="K562" s="15"/>
      <c r="L562" s="15"/>
      <c r="M562" s="15"/>
    </row>
    <row r="563" spans="1:13" ht="16.5" thickBot="1" x14ac:dyDescent="0.3">
      <c r="A563" s="25"/>
      <c r="B563" s="25"/>
      <c r="C563" s="16"/>
      <c r="D563" s="17"/>
      <c r="E563" s="17"/>
      <c r="F563" s="17"/>
      <c r="G563" s="17"/>
      <c r="H563" s="17"/>
      <c r="I563" s="17"/>
      <c r="J563" s="17"/>
      <c r="K563" s="17"/>
      <c r="L563" s="17"/>
      <c r="M563" s="17"/>
    </row>
    <row r="564" spans="1:13" ht="15.75" x14ac:dyDescent="0.25">
      <c r="A564" s="22"/>
      <c r="B564" s="22"/>
      <c r="C564" s="22"/>
      <c r="D564" s="22"/>
      <c r="E564" s="22"/>
      <c r="F564" s="22"/>
      <c r="G564" s="22"/>
      <c r="H564" s="22"/>
      <c r="I564" s="22"/>
      <c r="J564" s="22"/>
      <c r="K564" s="22"/>
      <c r="L564" s="22"/>
      <c r="M564" s="22"/>
    </row>
    <row r="565" spans="1:13" ht="15.75" x14ac:dyDescent="0.25">
      <c r="A565" s="23"/>
      <c r="B565" s="23"/>
      <c r="C565" s="11"/>
      <c r="D565" s="23"/>
      <c r="E565" s="23"/>
      <c r="F565" s="23"/>
      <c r="G565" s="23"/>
      <c r="H565" s="23"/>
      <c r="I565" s="23"/>
      <c r="J565" s="23"/>
      <c r="K565" s="23"/>
      <c r="L565" s="23"/>
      <c r="M565" s="23"/>
    </row>
    <row r="566" spans="1:13" ht="16.5" thickBot="1" x14ac:dyDescent="0.3">
      <c r="A566" s="24"/>
      <c r="B566" s="23"/>
      <c r="C566" s="11" t="s">
        <v>190</v>
      </c>
      <c r="D566" s="25"/>
      <c r="E566" s="25"/>
      <c r="F566" s="25"/>
      <c r="G566" s="25"/>
      <c r="H566" s="25"/>
      <c r="I566" s="25"/>
      <c r="J566" s="25"/>
      <c r="K566" s="25"/>
      <c r="L566" s="25"/>
      <c r="M566" s="23"/>
    </row>
    <row r="567" spans="1:13" ht="15.75" x14ac:dyDescent="0.25">
      <c r="A567" s="23" t="s">
        <v>146</v>
      </c>
      <c r="B567" s="23"/>
      <c r="C567" s="11"/>
      <c r="D567" s="15"/>
      <c r="E567" s="15"/>
      <c r="F567" s="15"/>
      <c r="G567" s="15"/>
      <c r="H567" s="15"/>
      <c r="I567" s="15"/>
      <c r="J567" s="15"/>
      <c r="K567" s="15"/>
      <c r="L567" s="15"/>
      <c r="M567" s="15"/>
    </row>
    <row r="568" spans="1:13" ht="15.75" x14ac:dyDescent="0.25">
      <c r="A568" s="23"/>
      <c r="B568" s="23"/>
      <c r="C568" s="11"/>
      <c r="D568" s="15"/>
      <c r="E568" s="15"/>
      <c r="F568" s="15"/>
      <c r="G568" s="15"/>
      <c r="H568" s="15"/>
      <c r="I568" s="15"/>
      <c r="J568" s="15"/>
      <c r="K568" s="15"/>
      <c r="L568" s="15"/>
      <c r="M568" s="15"/>
    </row>
    <row r="569" spans="1:13" ht="16.5" thickBot="1" x14ac:dyDescent="0.3">
      <c r="A569" s="25"/>
      <c r="B569" s="25"/>
      <c r="C569" s="16"/>
      <c r="D569" s="17"/>
      <c r="E569" s="17"/>
      <c r="F569" s="17"/>
      <c r="G569" s="17"/>
      <c r="H569" s="17"/>
      <c r="I569" s="17"/>
      <c r="J569" s="17"/>
      <c r="K569" s="17"/>
      <c r="L569" s="17"/>
      <c r="M569" s="17"/>
    </row>
    <row r="570" spans="1:13" ht="15.75" x14ac:dyDescent="0.25">
      <c r="A570" s="22"/>
      <c r="B570" s="22"/>
      <c r="C570" s="22"/>
      <c r="D570" s="22"/>
      <c r="E570" s="22"/>
      <c r="F570" s="22"/>
      <c r="G570" s="22"/>
      <c r="H570" s="22"/>
      <c r="I570" s="22"/>
      <c r="J570" s="22"/>
      <c r="K570" s="22"/>
      <c r="L570" s="22"/>
      <c r="M570" s="22"/>
    </row>
    <row r="571" spans="1:13" ht="15.75" x14ac:dyDescent="0.25">
      <c r="A571" s="23"/>
      <c r="B571" s="23"/>
      <c r="C571" s="11"/>
      <c r="D571" s="23"/>
      <c r="E571" s="23"/>
      <c r="F571" s="23"/>
      <c r="G571" s="23"/>
      <c r="H571" s="23"/>
      <c r="I571" s="23"/>
      <c r="J571" s="23"/>
      <c r="K571" s="23"/>
      <c r="L571" s="23"/>
      <c r="M571" s="23"/>
    </row>
    <row r="572" spans="1:13" ht="16.5" thickBot="1" x14ac:dyDescent="0.3">
      <c r="A572" s="24" t="s">
        <v>147</v>
      </c>
      <c r="B572" s="23"/>
      <c r="C572" s="11" t="s">
        <v>190</v>
      </c>
      <c r="D572" s="25"/>
      <c r="E572" s="25"/>
      <c r="F572" s="25"/>
      <c r="G572" s="25"/>
      <c r="H572" s="25"/>
      <c r="I572" s="25"/>
      <c r="J572" s="25"/>
      <c r="K572" s="25"/>
      <c r="L572" s="25"/>
      <c r="M572" s="23"/>
    </row>
    <row r="573" spans="1:13" ht="15.75" x14ac:dyDescent="0.25">
      <c r="A573" s="23"/>
      <c r="B573" s="23"/>
      <c r="C573" s="11"/>
      <c r="D573" s="15"/>
      <c r="E573" s="15"/>
      <c r="F573" s="15"/>
      <c r="G573" s="15"/>
      <c r="H573" s="15"/>
      <c r="I573" s="15"/>
      <c r="J573" s="15"/>
      <c r="K573" s="15"/>
      <c r="L573" s="15"/>
      <c r="M573" s="15"/>
    </row>
    <row r="574" spans="1:13" ht="15.75" x14ac:dyDescent="0.25">
      <c r="A574" s="23"/>
      <c r="B574" s="23"/>
      <c r="C574" s="11"/>
      <c r="D574" s="15"/>
      <c r="E574" s="15"/>
      <c r="F574" s="15"/>
      <c r="G574" s="15"/>
      <c r="H574" s="15"/>
      <c r="I574" s="15"/>
      <c r="J574" s="15"/>
      <c r="K574" s="15"/>
      <c r="L574" s="15"/>
      <c r="M574" s="15"/>
    </row>
    <row r="575" spans="1:13" ht="16.5" thickBot="1" x14ac:dyDescent="0.3">
      <c r="A575" s="25"/>
      <c r="B575" s="25"/>
      <c r="C575" s="16"/>
      <c r="D575" s="17"/>
      <c r="E575" s="17"/>
      <c r="F575" s="17"/>
      <c r="G575" s="17"/>
      <c r="H575" s="17"/>
      <c r="I575" s="17"/>
      <c r="J575" s="17"/>
      <c r="K575" s="17"/>
      <c r="L575" s="17"/>
      <c r="M575" s="17"/>
    </row>
    <row r="576" spans="1:13" ht="15.75" x14ac:dyDescent="0.25">
      <c r="A576" s="22"/>
      <c r="B576" s="22"/>
      <c r="C576" s="22"/>
      <c r="D576" s="22"/>
      <c r="E576" s="22"/>
      <c r="F576" s="22"/>
      <c r="G576" s="22"/>
      <c r="H576" s="22"/>
      <c r="I576" s="22"/>
      <c r="J576" s="22"/>
      <c r="K576" s="22"/>
      <c r="L576" s="22"/>
      <c r="M576" s="22"/>
    </row>
    <row r="577" spans="1:13" ht="15.75" x14ac:dyDescent="0.25">
      <c r="A577" s="23"/>
      <c r="B577" s="23"/>
      <c r="C577" s="11"/>
      <c r="D577" s="23"/>
      <c r="E577" s="23"/>
      <c r="F577" s="23"/>
      <c r="G577" s="23"/>
      <c r="H577" s="23"/>
      <c r="I577" s="23"/>
      <c r="J577" s="23"/>
      <c r="K577" s="23"/>
      <c r="L577" s="23"/>
      <c r="M577" s="23"/>
    </row>
    <row r="578" spans="1:13" ht="16.5" thickBot="1" x14ac:dyDescent="0.3">
      <c r="A578" s="24" t="s">
        <v>148</v>
      </c>
      <c r="B578" s="23"/>
      <c r="C578" s="11" t="s">
        <v>190</v>
      </c>
      <c r="D578" s="25"/>
      <c r="E578" s="25"/>
      <c r="F578" s="25"/>
      <c r="G578" s="25"/>
      <c r="H578" s="25"/>
      <c r="I578" s="25"/>
      <c r="J578" s="25"/>
      <c r="K578" s="25"/>
      <c r="L578" s="25"/>
      <c r="M578" s="23"/>
    </row>
    <row r="579" spans="1:13" ht="15.75" x14ac:dyDescent="0.25">
      <c r="A579" s="23"/>
      <c r="B579" s="23"/>
      <c r="C579" s="11"/>
      <c r="D579" s="15"/>
      <c r="E579" s="15"/>
      <c r="F579" s="15"/>
      <c r="G579" s="15"/>
      <c r="H579" s="15"/>
      <c r="I579" s="15"/>
      <c r="J579" s="15"/>
      <c r="K579" s="15"/>
      <c r="L579" s="15"/>
      <c r="M579" s="15"/>
    </row>
    <row r="580" spans="1:13" ht="15.75" x14ac:dyDescent="0.25">
      <c r="A580" s="23"/>
      <c r="B580" s="23"/>
      <c r="C580" s="11"/>
      <c r="D580" s="15"/>
      <c r="E580" s="15"/>
      <c r="F580" s="15"/>
      <c r="G580" s="15"/>
      <c r="H580" s="15"/>
      <c r="I580" s="15"/>
      <c r="J580" s="15"/>
      <c r="K580" s="15"/>
      <c r="L580" s="15"/>
      <c r="M580" s="15"/>
    </row>
    <row r="581" spans="1:13" ht="16.5" thickBot="1" x14ac:dyDescent="0.3">
      <c r="A581" s="25"/>
      <c r="B581" s="25"/>
      <c r="C581" s="16"/>
      <c r="D581" s="17"/>
      <c r="E581" s="17"/>
      <c r="F581" s="17"/>
      <c r="G581" s="17"/>
      <c r="H581" s="17"/>
      <c r="I581" s="17"/>
      <c r="J581" s="17"/>
      <c r="K581" s="17"/>
      <c r="L581" s="17"/>
      <c r="M581" s="17"/>
    </row>
    <row r="582" spans="1:13" ht="15.75" x14ac:dyDescent="0.25">
      <c r="A582" s="22"/>
      <c r="B582" s="22"/>
      <c r="C582" s="22"/>
      <c r="D582" s="22"/>
      <c r="E582" s="22"/>
      <c r="F582" s="22"/>
      <c r="G582" s="22"/>
      <c r="H582" s="22"/>
      <c r="I582" s="22"/>
      <c r="J582" s="22"/>
      <c r="K582" s="22"/>
      <c r="L582" s="22"/>
      <c r="M582" s="22"/>
    </row>
    <row r="583" spans="1:13" ht="15.75" x14ac:dyDescent="0.25">
      <c r="A583" s="23"/>
      <c r="B583" s="23"/>
      <c r="C583" s="11"/>
      <c r="D583" s="23"/>
      <c r="E583" s="23"/>
      <c r="F583" s="23"/>
      <c r="G583" s="23"/>
      <c r="H583" s="23"/>
      <c r="I583" s="23"/>
      <c r="J583" s="23"/>
      <c r="K583" s="23"/>
      <c r="L583" s="23"/>
      <c r="M583" s="23"/>
    </row>
    <row r="584" spans="1:13" ht="16.5" thickBot="1" x14ac:dyDescent="0.3">
      <c r="A584" s="24" t="s">
        <v>149</v>
      </c>
      <c r="B584" s="23"/>
      <c r="C584" s="11" t="s">
        <v>190</v>
      </c>
      <c r="D584" s="25"/>
      <c r="E584" s="25"/>
      <c r="F584" s="25"/>
      <c r="G584" s="25"/>
      <c r="H584" s="25"/>
      <c r="I584" s="25"/>
      <c r="J584" s="25"/>
      <c r="K584" s="25"/>
      <c r="L584" s="25"/>
      <c r="M584" s="23"/>
    </row>
    <row r="585" spans="1:13" ht="15.75" x14ac:dyDescent="0.25">
      <c r="A585" s="23"/>
      <c r="B585" s="23"/>
      <c r="C585" s="11"/>
      <c r="D585" s="15"/>
      <c r="E585" s="15"/>
      <c r="F585" s="15"/>
      <c r="G585" s="15"/>
      <c r="H585" s="15"/>
      <c r="I585" s="15"/>
      <c r="J585" s="15"/>
      <c r="K585" s="15"/>
      <c r="L585" s="15"/>
      <c r="M585" s="15"/>
    </row>
    <row r="586" spans="1:13" ht="15.75" x14ac:dyDescent="0.25">
      <c r="A586" s="23"/>
      <c r="B586" s="23"/>
      <c r="C586" s="11"/>
      <c r="D586" s="15"/>
      <c r="E586" s="15"/>
      <c r="F586" s="15"/>
      <c r="G586" s="15"/>
      <c r="H586" s="15"/>
      <c r="I586" s="15"/>
      <c r="J586" s="15"/>
      <c r="K586" s="15"/>
      <c r="L586" s="15"/>
      <c r="M586" s="15"/>
    </row>
    <row r="587" spans="1:13" ht="16.5" thickBot="1" x14ac:dyDescent="0.3">
      <c r="A587" s="25"/>
      <c r="B587" s="25"/>
      <c r="C587" s="16"/>
      <c r="D587" s="17"/>
      <c r="E587" s="17"/>
      <c r="F587" s="17"/>
      <c r="G587" s="17"/>
      <c r="H587" s="17"/>
      <c r="I587" s="17"/>
      <c r="J587" s="17"/>
      <c r="K587" s="17"/>
      <c r="L587" s="17"/>
      <c r="M587" s="17"/>
    </row>
    <row r="588" spans="1:13" ht="15.75" x14ac:dyDescent="0.25">
      <c r="A588" s="22"/>
      <c r="B588" s="22"/>
      <c r="C588" s="22"/>
      <c r="D588" s="22"/>
      <c r="E588" s="22"/>
      <c r="F588" s="22"/>
      <c r="G588" s="22"/>
      <c r="H588" s="22"/>
      <c r="I588" s="22"/>
      <c r="J588" s="22"/>
      <c r="K588" s="22"/>
      <c r="L588" s="22"/>
      <c r="M588" s="22"/>
    </row>
    <row r="589" spans="1:13" ht="15.75" x14ac:dyDescent="0.25">
      <c r="A589" s="23"/>
      <c r="B589" s="23"/>
      <c r="C589" s="11"/>
      <c r="D589" s="23"/>
      <c r="E589" s="23"/>
      <c r="F589" s="23"/>
      <c r="G589" s="23"/>
      <c r="H589" s="23"/>
      <c r="I589" s="23"/>
      <c r="J589" s="23"/>
      <c r="K589" s="23"/>
      <c r="L589" s="23"/>
      <c r="M589" s="23"/>
    </row>
    <row r="590" spans="1:13" ht="16.5" thickBot="1" x14ac:dyDescent="0.3">
      <c r="A590" s="24" t="s">
        <v>150</v>
      </c>
      <c r="B590" s="23"/>
      <c r="C590" s="11" t="s">
        <v>190</v>
      </c>
      <c r="D590" s="25"/>
      <c r="E590" s="25"/>
      <c r="F590" s="25"/>
      <c r="G590" s="25"/>
      <c r="H590" s="25"/>
      <c r="I590" s="25"/>
      <c r="J590" s="25"/>
      <c r="K590" s="25"/>
      <c r="L590" s="25"/>
      <c r="M590" s="23"/>
    </row>
    <row r="591" spans="1:13" ht="15.75" x14ac:dyDescent="0.25">
      <c r="A591" s="23"/>
      <c r="B591" s="23"/>
      <c r="C591" s="11"/>
      <c r="D591" s="15"/>
      <c r="E591" s="15"/>
      <c r="F591" s="15"/>
      <c r="G591" s="15"/>
      <c r="H591" s="15"/>
      <c r="I591" s="15"/>
      <c r="J591" s="15"/>
      <c r="K591" s="15"/>
      <c r="L591" s="15"/>
      <c r="M591" s="15"/>
    </row>
    <row r="592" spans="1:13" ht="15.75" x14ac:dyDescent="0.25">
      <c r="A592" s="23"/>
      <c r="B592" s="23"/>
      <c r="C592" s="11"/>
      <c r="D592" s="15"/>
      <c r="E592" s="15"/>
      <c r="F592" s="15"/>
      <c r="G592" s="15"/>
      <c r="H592" s="15"/>
      <c r="I592" s="15"/>
      <c r="J592" s="15"/>
      <c r="K592" s="15"/>
      <c r="L592" s="15"/>
      <c r="M592" s="15"/>
    </row>
    <row r="593" spans="1:13" ht="16.5" thickBot="1" x14ac:dyDescent="0.3">
      <c r="A593" s="25"/>
      <c r="B593" s="25"/>
      <c r="C593" s="16"/>
      <c r="D593" s="17"/>
      <c r="E593" s="17"/>
      <c r="F593" s="17"/>
      <c r="G593" s="17"/>
      <c r="H593" s="17"/>
      <c r="I593" s="17"/>
      <c r="J593" s="17"/>
      <c r="K593" s="17"/>
      <c r="L593" s="17"/>
      <c r="M593" s="17"/>
    </row>
    <row r="594" spans="1:13" ht="15.75" x14ac:dyDescent="0.25">
      <c r="A594" s="22"/>
      <c r="B594" s="22"/>
      <c r="C594" s="22"/>
      <c r="D594" s="22"/>
      <c r="E594" s="22"/>
      <c r="F594" s="22"/>
      <c r="G594" s="22"/>
      <c r="H594" s="22"/>
      <c r="I594" s="22"/>
      <c r="J594" s="22"/>
      <c r="K594" s="22"/>
      <c r="L594" s="22"/>
      <c r="M594" s="22"/>
    </row>
    <row r="595" spans="1:13" ht="15.75" x14ac:dyDescent="0.25">
      <c r="A595" s="23"/>
      <c r="B595" s="23"/>
      <c r="C595" s="11"/>
      <c r="D595" s="23"/>
      <c r="E595" s="23"/>
      <c r="F595" s="23"/>
      <c r="G595" s="23"/>
      <c r="H595" s="23"/>
      <c r="I595" s="23"/>
      <c r="J595" s="23"/>
      <c r="K595" s="23"/>
      <c r="L595" s="23"/>
      <c r="M595" s="23"/>
    </row>
    <row r="596" spans="1:13" ht="16.5" thickBot="1" x14ac:dyDescent="0.3">
      <c r="A596" s="24"/>
      <c r="B596" s="23"/>
      <c r="C596" s="11" t="s">
        <v>190</v>
      </c>
      <c r="D596" s="25"/>
      <c r="E596" s="25"/>
      <c r="F596" s="25"/>
      <c r="G596" s="25"/>
      <c r="H596" s="25"/>
      <c r="I596" s="25"/>
      <c r="J596" s="25"/>
      <c r="K596" s="25"/>
      <c r="L596" s="25"/>
      <c r="M596" s="23"/>
    </row>
    <row r="597" spans="1:13" ht="15.75" x14ac:dyDescent="0.25">
      <c r="A597" s="23" t="s">
        <v>151</v>
      </c>
      <c r="B597" s="23"/>
      <c r="C597" s="11"/>
      <c r="D597" s="15"/>
      <c r="E597" s="15"/>
      <c r="F597" s="15"/>
      <c r="G597" s="15"/>
      <c r="H597" s="15"/>
      <c r="I597" s="15"/>
      <c r="J597" s="15"/>
      <c r="K597" s="15"/>
      <c r="L597" s="15"/>
      <c r="M597" s="15"/>
    </row>
    <row r="598" spans="1:13" ht="15.75" x14ac:dyDescent="0.25">
      <c r="A598" s="23"/>
      <c r="B598" s="23"/>
      <c r="C598" s="11"/>
      <c r="D598" s="15"/>
      <c r="E598" s="15"/>
      <c r="F598" s="15"/>
      <c r="G598" s="15"/>
      <c r="H598" s="15"/>
      <c r="I598" s="15"/>
      <c r="J598" s="15"/>
      <c r="K598" s="15"/>
      <c r="L598" s="15"/>
      <c r="M598" s="15"/>
    </row>
    <row r="599" spans="1:13" ht="16.5" thickBot="1" x14ac:dyDescent="0.3">
      <c r="A599" s="25"/>
      <c r="B599" s="25"/>
      <c r="C599" s="16"/>
      <c r="D599" s="17"/>
      <c r="E599" s="17"/>
      <c r="F599" s="17"/>
      <c r="G599" s="17"/>
      <c r="H599" s="17"/>
      <c r="I599" s="17"/>
      <c r="J599" s="17"/>
      <c r="K599" s="17"/>
      <c r="L599" s="17"/>
      <c r="M599" s="17"/>
    </row>
    <row r="600" spans="1:13" ht="15.75" x14ac:dyDescent="0.25">
      <c r="A600" s="22"/>
      <c r="B600" s="22"/>
      <c r="C600" s="22"/>
      <c r="D600" s="22"/>
      <c r="E600" s="22"/>
      <c r="F600" s="22"/>
      <c r="G600" s="22"/>
      <c r="H600" s="22"/>
      <c r="I600" s="22"/>
      <c r="J600" s="22"/>
      <c r="K600" s="22"/>
      <c r="L600" s="22"/>
      <c r="M600" s="22"/>
    </row>
    <row r="601" spans="1:13" ht="15.75" x14ac:dyDescent="0.25">
      <c r="A601" s="23"/>
      <c r="B601" s="23"/>
      <c r="C601" s="11"/>
      <c r="D601" s="23"/>
      <c r="E601" s="23"/>
      <c r="F601" s="23"/>
      <c r="G601" s="23"/>
      <c r="H601" s="23"/>
      <c r="I601" s="23"/>
      <c r="J601" s="23"/>
      <c r="K601" s="23"/>
      <c r="L601" s="23"/>
      <c r="M601" s="23"/>
    </row>
    <row r="602" spans="1:13" ht="16.5" thickBot="1" x14ac:dyDescent="0.3">
      <c r="A602" s="24" t="s">
        <v>152</v>
      </c>
      <c r="B602" s="23"/>
      <c r="C602" s="11" t="s">
        <v>190</v>
      </c>
      <c r="D602" s="25"/>
      <c r="E602" s="25"/>
      <c r="F602" s="25"/>
      <c r="G602" s="25"/>
      <c r="H602" s="25"/>
      <c r="I602" s="25"/>
      <c r="J602" s="25"/>
      <c r="K602" s="25"/>
      <c r="L602" s="25"/>
      <c r="M602" s="23"/>
    </row>
    <row r="603" spans="1:13" ht="15.75" x14ac:dyDescent="0.25">
      <c r="A603" s="23"/>
      <c r="B603" s="23"/>
      <c r="C603" s="11"/>
      <c r="D603" s="15"/>
      <c r="E603" s="15"/>
      <c r="F603" s="15"/>
      <c r="G603" s="15"/>
      <c r="H603" s="15"/>
      <c r="I603" s="15"/>
      <c r="J603" s="15"/>
      <c r="K603" s="15"/>
      <c r="L603" s="15"/>
      <c r="M603" s="15"/>
    </row>
    <row r="604" spans="1:13" ht="15.75" x14ac:dyDescent="0.25">
      <c r="A604" s="23"/>
      <c r="B604" s="23"/>
      <c r="C604" s="11"/>
      <c r="D604" s="15"/>
      <c r="E604" s="15"/>
      <c r="F604" s="15"/>
      <c r="G604" s="15"/>
      <c r="H604" s="15"/>
      <c r="I604" s="15"/>
      <c r="J604" s="15"/>
      <c r="K604" s="15"/>
      <c r="L604" s="15"/>
      <c r="M604" s="15"/>
    </row>
    <row r="605" spans="1:13" ht="16.5" thickBot="1" x14ac:dyDescent="0.3">
      <c r="A605" s="25"/>
      <c r="B605" s="25"/>
      <c r="C605" s="16"/>
      <c r="D605" s="17"/>
      <c r="E605" s="17"/>
      <c r="F605" s="17"/>
      <c r="G605" s="17"/>
      <c r="H605" s="17"/>
      <c r="I605" s="17"/>
      <c r="J605" s="17"/>
      <c r="K605" s="17"/>
      <c r="L605" s="17"/>
      <c r="M605" s="17"/>
    </row>
    <row r="606" spans="1:13" ht="15.75" x14ac:dyDescent="0.25">
      <c r="A606" s="22"/>
      <c r="B606" s="22"/>
      <c r="C606" s="22"/>
      <c r="D606" s="22"/>
      <c r="E606" s="22"/>
      <c r="F606" s="22"/>
      <c r="G606" s="22"/>
      <c r="H606" s="22"/>
      <c r="I606" s="22"/>
      <c r="J606" s="22"/>
      <c r="K606" s="22"/>
      <c r="L606" s="22"/>
      <c r="M606" s="22"/>
    </row>
    <row r="607" spans="1:13" ht="15.75" x14ac:dyDescent="0.25">
      <c r="A607" s="23"/>
      <c r="B607" s="23"/>
      <c r="C607" s="11"/>
      <c r="D607" s="23"/>
      <c r="E607" s="23"/>
      <c r="F607" s="23"/>
      <c r="G607" s="23"/>
      <c r="H607" s="23"/>
      <c r="I607" s="23"/>
      <c r="J607" s="23"/>
      <c r="K607" s="23"/>
      <c r="L607" s="23"/>
      <c r="M607" s="23"/>
    </row>
    <row r="608" spans="1:13" ht="16.5" thickBot="1" x14ac:dyDescent="0.3">
      <c r="A608" s="24" t="s">
        <v>153</v>
      </c>
      <c r="B608" s="23"/>
      <c r="C608" s="11" t="s">
        <v>190</v>
      </c>
      <c r="D608" s="25"/>
      <c r="E608" s="25"/>
      <c r="F608" s="25"/>
      <c r="G608" s="25"/>
      <c r="H608" s="25"/>
      <c r="I608" s="25"/>
      <c r="J608" s="25"/>
      <c r="K608" s="25"/>
      <c r="L608" s="25"/>
      <c r="M608" s="23"/>
    </row>
    <row r="609" spans="1:13" ht="15.75" x14ac:dyDescent="0.25">
      <c r="A609" s="23"/>
      <c r="B609" s="23"/>
      <c r="C609" s="11"/>
      <c r="D609" s="15"/>
      <c r="E609" s="15"/>
      <c r="F609" s="15"/>
      <c r="G609" s="15"/>
      <c r="H609" s="15"/>
      <c r="I609" s="15"/>
      <c r="J609" s="15"/>
      <c r="K609" s="15"/>
      <c r="L609" s="15"/>
      <c r="M609" s="15"/>
    </row>
    <row r="610" spans="1:13" ht="15.75" x14ac:dyDescent="0.25">
      <c r="A610" s="23"/>
      <c r="B610" s="23"/>
      <c r="C610" s="11"/>
      <c r="D610" s="15"/>
      <c r="E610" s="15"/>
      <c r="F610" s="15"/>
      <c r="G610" s="15"/>
      <c r="H610" s="15"/>
      <c r="I610" s="15"/>
      <c r="J610" s="15"/>
      <c r="K610" s="15"/>
      <c r="L610" s="15"/>
      <c r="M610" s="15"/>
    </row>
    <row r="611" spans="1:13" ht="16.5" thickBot="1" x14ac:dyDescent="0.3">
      <c r="A611" s="25"/>
      <c r="B611" s="25"/>
      <c r="C611" s="16"/>
      <c r="D611" s="17"/>
      <c r="E611" s="17"/>
      <c r="F611" s="17"/>
      <c r="G611" s="17"/>
      <c r="H611" s="17"/>
      <c r="I611" s="17"/>
      <c r="J611" s="17"/>
      <c r="K611" s="17"/>
      <c r="L611" s="17"/>
      <c r="M611" s="17"/>
    </row>
    <row r="612" spans="1:13" ht="15.75" x14ac:dyDescent="0.25">
      <c r="A612" s="22"/>
      <c r="B612" s="22"/>
      <c r="C612" s="22"/>
      <c r="D612" s="22"/>
      <c r="E612" s="22"/>
      <c r="F612" s="22"/>
      <c r="G612" s="22"/>
      <c r="H612" s="22"/>
      <c r="I612" s="22"/>
      <c r="J612" s="22"/>
      <c r="K612" s="22"/>
      <c r="L612" s="22"/>
      <c r="M612" s="22"/>
    </row>
    <row r="613" spans="1:13" ht="15.75" x14ac:dyDescent="0.25">
      <c r="A613" s="23"/>
      <c r="B613" s="23"/>
      <c r="C613" s="11"/>
      <c r="D613" s="23"/>
      <c r="E613" s="23"/>
      <c r="F613" s="23"/>
      <c r="G613" s="23"/>
      <c r="H613" s="23"/>
      <c r="I613" s="23"/>
      <c r="J613" s="23"/>
      <c r="K613" s="23"/>
      <c r="L613" s="23"/>
      <c r="M613" s="23"/>
    </row>
    <row r="614" spans="1:13" ht="16.5" thickBot="1" x14ac:dyDescent="0.3">
      <c r="A614" s="24"/>
      <c r="B614" s="23"/>
      <c r="C614" s="11" t="s">
        <v>190</v>
      </c>
      <c r="D614" s="25"/>
      <c r="E614" s="25"/>
      <c r="F614" s="25"/>
      <c r="G614" s="25"/>
      <c r="H614" s="25"/>
      <c r="I614" s="25"/>
      <c r="J614" s="25"/>
      <c r="K614" s="25"/>
      <c r="L614" s="25"/>
      <c r="M614" s="23"/>
    </row>
    <row r="615" spans="1:13" ht="15.75" x14ac:dyDescent="0.25">
      <c r="A615" s="23" t="s">
        <v>154</v>
      </c>
      <c r="B615" s="23"/>
      <c r="C615" s="11"/>
      <c r="D615" s="15"/>
      <c r="E615" s="15"/>
      <c r="F615" s="15"/>
      <c r="G615" s="15"/>
      <c r="H615" s="15"/>
      <c r="I615" s="15"/>
      <c r="J615" s="15"/>
      <c r="K615" s="15"/>
      <c r="L615" s="15"/>
      <c r="M615" s="15"/>
    </row>
    <row r="616" spans="1:13" ht="15.75" x14ac:dyDescent="0.25">
      <c r="A616" s="23"/>
      <c r="B616" s="23"/>
      <c r="C616" s="11"/>
      <c r="D616" s="15"/>
      <c r="E616" s="15"/>
      <c r="F616" s="15"/>
      <c r="G616" s="15"/>
      <c r="H616" s="15"/>
      <c r="I616" s="15"/>
      <c r="J616" s="15"/>
      <c r="K616" s="15"/>
      <c r="L616" s="15"/>
      <c r="M616" s="15"/>
    </row>
    <row r="617" spans="1:13" ht="16.5" thickBot="1" x14ac:dyDescent="0.3">
      <c r="A617" s="25"/>
      <c r="B617" s="25"/>
      <c r="C617" s="16"/>
      <c r="D617" s="17"/>
      <c r="E617" s="17"/>
      <c r="F617" s="17"/>
      <c r="G617" s="17"/>
      <c r="H617" s="17"/>
      <c r="I617" s="17"/>
      <c r="J617" s="17"/>
      <c r="K617" s="17"/>
      <c r="L617" s="17"/>
      <c r="M617" s="17"/>
    </row>
    <row r="618" spans="1:13" ht="15.75" x14ac:dyDescent="0.25">
      <c r="A618" s="22"/>
      <c r="B618" s="22"/>
      <c r="C618" s="22"/>
      <c r="D618" s="22"/>
      <c r="E618" s="22"/>
      <c r="F618" s="22"/>
      <c r="G618" s="22"/>
      <c r="H618" s="22"/>
      <c r="I618" s="22"/>
      <c r="J618" s="22"/>
      <c r="K618" s="22"/>
      <c r="L618" s="22"/>
      <c r="M618" s="22"/>
    </row>
    <row r="619" spans="1:13" ht="15.75" x14ac:dyDescent="0.25">
      <c r="A619" s="23"/>
      <c r="B619" s="23"/>
      <c r="C619" s="11"/>
      <c r="D619" s="23"/>
      <c r="E619" s="23"/>
      <c r="F619" s="23"/>
      <c r="G619" s="23"/>
      <c r="H619" s="23"/>
      <c r="I619" s="23"/>
      <c r="J619" s="23"/>
      <c r="K619" s="23"/>
      <c r="L619" s="23"/>
      <c r="M619" s="23"/>
    </row>
    <row r="620" spans="1:13" ht="16.5" thickBot="1" x14ac:dyDescent="0.3">
      <c r="A620" s="24" t="s">
        <v>155</v>
      </c>
      <c r="B620" s="23"/>
      <c r="C620" s="11" t="s">
        <v>190</v>
      </c>
      <c r="D620" s="25"/>
      <c r="E620" s="25"/>
      <c r="F620" s="25"/>
      <c r="G620" s="25"/>
      <c r="H620" s="25"/>
      <c r="I620" s="25"/>
      <c r="J620" s="25"/>
      <c r="K620" s="25"/>
      <c r="L620" s="25"/>
      <c r="M620" s="23"/>
    </row>
    <row r="621" spans="1:13" ht="15.75" x14ac:dyDescent="0.25">
      <c r="A621" s="23"/>
      <c r="B621" s="23"/>
      <c r="C621" s="11"/>
      <c r="D621" s="15"/>
      <c r="E621" s="15"/>
      <c r="F621" s="15"/>
      <c r="G621" s="15"/>
      <c r="H621" s="15"/>
      <c r="I621" s="15"/>
      <c r="J621" s="15"/>
      <c r="K621" s="15"/>
      <c r="L621" s="15"/>
      <c r="M621" s="15"/>
    </row>
    <row r="622" spans="1:13" ht="15.75" x14ac:dyDescent="0.25">
      <c r="A622" s="23"/>
      <c r="B622" s="23"/>
      <c r="C622" s="11"/>
      <c r="D622" s="15"/>
      <c r="E622" s="15"/>
      <c r="F622" s="15"/>
      <c r="G622" s="15"/>
      <c r="H622" s="15"/>
      <c r="I622" s="15"/>
      <c r="J622" s="15"/>
      <c r="K622" s="15"/>
      <c r="L622" s="15"/>
      <c r="M622" s="15"/>
    </row>
    <row r="623" spans="1:13" ht="16.5" thickBot="1" x14ac:dyDescent="0.3">
      <c r="A623" s="25"/>
      <c r="B623" s="25"/>
      <c r="C623" s="16"/>
      <c r="D623" s="17"/>
      <c r="E623" s="17"/>
      <c r="F623" s="17"/>
      <c r="G623" s="17"/>
      <c r="H623" s="17"/>
      <c r="I623" s="17"/>
      <c r="J623" s="17"/>
      <c r="K623" s="17"/>
      <c r="L623" s="17"/>
      <c r="M623" s="17"/>
    </row>
    <row r="624" spans="1:13" ht="15.75" x14ac:dyDescent="0.25">
      <c r="A624" s="22"/>
      <c r="B624" s="22"/>
      <c r="C624" s="22"/>
      <c r="D624" s="22"/>
      <c r="E624" s="22"/>
      <c r="F624" s="22"/>
      <c r="G624" s="22"/>
      <c r="H624" s="22"/>
      <c r="I624" s="22"/>
      <c r="J624" s="22"/>
      <c r="K624" s="22"/>
      <c r="L624" s="22"/>
      <c r="M624" s="22"/>
    </row>
    <row r="625" spans="1:13" ht="15.75" x14ac:dyDescent="0.25">
      <c r="A625" s="23"/>
      <c r="B625" s="23"/>
      <c r="C625" s="11"/>
      <c r="D625" s="23"/>
      <c r="E625" s="23"/>
      <c r="F625" s="23"/>
      <c r="G625" s="23"/>
      <c r="H625" s="23"/>
      <c r="I625" s="23"/>
      <c r="J625" s="23"/>
      <c r="K625" s="23"/>
      <c r="L625" s="23"/>
      <c r="M625" s="23"/>
    </row>
    <row r="626" spans="1:13" ht="16.5" thickBot="1" x14ac:dyDescent="0.3">
      <c r="A626" s="24"/>
      <c r="B626" s="23"/>
      <c r="C626" s="11" t="s">
        <v>190</v>
      </c>
      <c r="D626" s="25"/>
      <c r="E626" s="25"/>
      <c r="F626" s="25"/>
      <c r="G626" s="25"/>
      <c r="H626" s="25"/>
      <c r="I626" s="25"/>
      <c r="J626" s="25"/>
      <c r="K626" s="25"/>
      <c r="L626" s="25"/>
      <c r="M626" s="23"/>
    </row>
    <row r="627" spans="1:13" ht="15.75" x14ac:dyDescent="0.25">
      <c r="A627" s="23" t="s">
        <v>156</v>
      </c>
      <c r="B627" s="23"/>
      <c r="C627" s="11"/>
      <c r="D627" s="15"/>
      <c r="E627" s="15"/>
      <c r="F627" s="15"/>
      <c r="G627" s="15"/>
      <c r="H627" s="15"/>
      <c r="I627" s="15"/>
      <c r="J627" s="15"/>
      <c r="K627" s="15"/>
      <c r="L627" s="15"/>
      <c r="M627" s="15"/>
    </row>
    <row r="628" spans="1:13" ht="15.75" x14ac:dyDescent="0.25">
      <c r="A628" s="23"/>
      <c r="B628" s="23"/>
      <c r="C628" s="11"/>
      <c r="D628" s="15"/>
      <c r="E628" s="15"/>
      <c r="F628" s="15"/>
      <c r="G628" s="15"/>
      <c r="H628" s="15"/>
      <c r="I628" s="15"/>
      <c r="J628" s="15"/>
      <c r="K628" s="15"/>
      <c r="L628" s="15"/>
      <c r="M628" s="15"/>
    </row>
    <row r="629" spans="1:13" ht="16.5" thickBot="1" x14ac:dyDescent="0.3">
      <c r="A629" s="25"/>
      <c r="B629" s="25"/>
      <c r="C629" s="16"/>
      <c r="D629" s="17"/>
      <c r="E629" s="17"/>
      <c r="F629" s="17"/>
      <c r="G629" s="17"/>
      <c r="H629" s="17"/>
      <c r="I629" s="17"/>
      <c r="J629" s="17"/>
      <c r="K629" s="17"/>
      <c r="L629" s="17"/>
      <c r="M629" s="17"/>
    </row>
    <row r="630" spans="1:13" ht="15.75" x14ac:dyDescent="0.25">
      <c r="A630" s="22"/>
      <c r="B630" s="22"/>
      <c r="C630" s="22"/>
      <c r="D630" s="22"/>
      <c r="E630" s="22"/>
      <c r="F630" s="22"/>
      <c r="G630" s="22"/>
      <c r="H630" s="22"/>
      <c r="I630" s="22"/>
      <c r="J630" s="22"/>
      <c r="K630" s="22"/>
      <c r="L630" s="22"/>
      <c r="M630" s="22"/>
    </row>
    <row r="631" spans="1:13" ht="15.75" x14ac:dyDescent="0.25">
      <c r="A631" s="23"/>
      <c r="B631" s="23"/>
      <c r="C631" s="11"/>
      <c r="D631" s="23"/>
      <c r="E631" s="23"/>
      <c r="F631" s="23"/>
      <c r="G631" s="23"/>
      <c r="H631" s="23"/>
      <c r="I631" s="23"/>
      <c r="J631" s="23"/>
      <c r="K631" s="23"/>
      <c r="L631" s="23"/>
      <c r="M631" s="23"/>
    </row>
    <row r="632" spans="1:13" ht="16.5" thickBot="1" x14ac:dyDescent="0.3">
      <c r="A632" s="24"/>
      <c r="B632" s="23"/>
      <c r="C632" s="11" t="s">
        <v>190</v>
      </c>
      <c r="D632" s="25"/>
      <c r="E632" s="25"/>
      <c r="F632" s="25"/>
      <c r="G632" s="25"/>
      <c r="H632" s="25"/>
      <c r="I632" s="25"/>
      <c r="J632" s="25"/>
      <c r="K632" s="25"/>
      <c r="L632" s="25"/>
      <c r="M632" s="23"/>
    </row>
    <row r="633" spans="1:13" ht="15.75" x14ac:dyDescent="0.25">
      <c r="A633" s="23" t="s">
        <v>157</v>
      </c>
      <c r="B633" s="23"/>
      <c r="C633" s="11"/>
      <c r="D633" s="15"/>
      <c r="E633" s="15"/>
      <c r="F633" s="15"/>
      <c r="G633" s="15"/>
      <c r="H633" s="15"/>
      <c r="I633" s="15"/>
      <c r="J633" s="15"/>
      <c r="K633" s="15"/>
      <c r="L633" s="15"/>
      <c r="M633" s="15"/>
    </row>
    <row r="634" spans="1:13" ht="15.75" x14ac:dyDescent="0.25">
      <c r="A634" s="23"/>
      <c r="B634" s="23"/>
      <c r="C634" s="11"/>
      <c r="D634" s="15"/>
      <c r="E634" s="15"/>
      <c r="F634" s="15"/>
      <c r="G634" s="15"/>
      <c r="H634" s="15"/>
      <c r="I634" s="15"/>
      <c r="J634" s="15"/>
      <c r="K634" s="15"/>
      <c r="L634" s="15"/>
      <c r="M634" s="15"/>
    </row>
    <row r="635" spans="1:13" ht="16.5" thickBot="1" x14ac:dyDescent="0.3">
      <c r="A635" s="25"/>
      <c r="B635" s="25"/>
      <c r="C635" s="16"/>
      <c r="D635" s="17"/>
      <c r="E635" s="17"/>
      <c r="F635" s="17"/>
      <c r="G635" s="17"/>
      <c r="H635" s="17"/>
      <c r="I635" s="17"/>
      <c r="J635" s="17"/>
      <c r="K635" s="17"/>
      <c r="L635" s="17"/>
      <c r="M635" s="17"/>
    </row>
    <row r="636" spans="1:13" ht="15.75" x14ac:dyDescent="0.25">
      <c r="A636" s="22"/>
      <c r="B636" s="22"/>
      <c r="C636" s="22"/>
      <c r="D636" s="22"/>
      <c r="E636" s="22"/>
      <c r="F636" s="22"/>
      <c r="G636" s="22"/>
      <c r="H636" s="22"/>
      <c r="I636" s="22"/>
      <c r="J636" s="22"/>
      <c r="K636" s="22"/>
      <c r="L636" s="22"/>
      <c r="M636" s="22"/>
    </row>
    <row r="637" spans="1:13" ht="15.75" x14ac:dyDescent="0.25">
      <c r="A637" s="23"/>
      <c r="B637" s="23"/>
      <c r="C637" s="11"/>
      <c r="D637" s="23"/>
      <c r="E637" s="23"/>
      <c r="F637" s="23"/>
      <c r="G637" s="23"/>
      <c r="H637" s="23"/>
      <c r="I637" s="23"/>
      <c r="J637" s="23"/>
      <c r="K637" s="23"/>
      <c r="L637" s="23"/>
      <c r="M637" s="23"/>
    </row>
    <row r="638" spans="1:13" ht="16.5" thickBot="1" x14ac:dyDescent="0.3">
      <c r="A638" s="24" t="s">
        <v>158</v>
      </c>
      <c r="B638" s="23"/>
      <c r="C638" s="11" t="s">
        <v>190</v>
      </c>
      <c r="D638" s="25"/>
      <c r="E638" s="25"/>
      <c r="F638" s="25"/>
      <c r="G638" s="25"/>
      <c r="H638" s="25"/>
      <c r="I638" s="25"/>
      <c r="J638" s="25"/>
      <c r="K638" s="25"/>
      <c r="L638" s="25"/>
      <c r="M638" s="23"/>
    </row>
    <row r="639" spans="1:13" ht="15.75" x14ac:dyDescent="0.25">
      <c r="A639" s="23"/>
      <c r="B639" s="23"/>
      <c r="C639" s="11"/>
      <c r="D639" s="15"/>
      <c r="E639" s="15"/>
      <c r="F639" s="15"/>
      <c r="G639" s="15"/>
      <c r="H639" s="15"/>
      <c r="I639" s="15"/>
      <c r="J639" s="15"/>
      <c r="K639" s="15"/>
      <c r="L639" s="15"/>
      <c r="M639" s="15"/>
    </row>
    <row r="640" spans="1:13" ht="15.75" x14ac:dyDescent="0.25">
      <c r="A640" s="23"/>
      <c r="B640" s="23"/>
      <c r="C640" s="11"/>
      <c r="D640" s="15"/>
      <c r="E640" s="15"/>
      <c r="F640" s="15"/>
      <c r="G640" s="15"/>
      <c r="H640" s="15"/>
      <c r="I640" s="15"/>
      <c r="J640" s="15"/>
      <c r="K640" s="15"/>
      <c r="L640" s="15"/>
      <c r="M640" s="15"/>
    </row>
    <row r="641" spans="1:13" ht="16.5" thickBot="1" x14ac:dyDescent="0.3">
      <c r="A641" s="25"/>
      <c r="B641" s="25"/>
      <c r="C641" s="16"/>
      <c r="D641" s="17"/>
      <c r="E641" s="17"/>
      <c r="F641" s="17"/>
      <c r="G641" s="17"/>
      <c r="H641" s="17"/>
      <c r="I641" s="17"/>
      <c r="J641" s="17"/>
      <c r="K641" s="17"/>
      <c r="L641" s="17"/>
      <c r="M641" s="17"/>
    </row>
    <row r="642" spans="1:13" ht="15.75" x14ac:dyDescent="0.25">
      <c r="A642" s="22"/>
      <c r="B642" s="22"/>
      <c r="C642" s="22"/>
      <c r="D642" s="22"/>
      <c r="E642" s="22"/>
      <c r="F642" s="22"/>
      <c r="G642" s="22"/>
      <c r="H642" s="22"/>
      <c r="I642" s="22"/>
      <c r="J642" s="22"/>
      <c r="K642" s="22"/>
      <c r="L642" s="22"/>
      <c r="M642" s="22"/>
    </row>
    <row r="643" spans="1:13" ht="15.75" x14ac:dyDescent="0.25">
      <c r="A643" s="23"/>
      <c r="B643" s="23"/>
      <c r="C643" s="11"/>
      <c r="D643" s="23"/>
      <c r="E643" s="23"/>
      <c r="F643" s="23"/>
      <c r="G643" s="23"/>
      <c r="H643" s="23"/>
      <c r="I643" s="23"/>
      <c r="J643" s="23"/>
      <c r="K643" s="23"/>
      <c r="L643" s="23"/>
      <c r="M643" s="23"/>
    </row>
    <row r="644" spans="1:13" ht="16.5" thickBot="1" x14ac:dyDescent="0.3">
      <c r="A644" s="24" t="s">
        <v>159</v>
      </c>
      <c r="B644" s="23"/>
      <c r="C644" s="11" t="s">
        <v>190</v>
      </c>
      <c r="D644" s="25"/>
      <c r="E644" s="25"/>
      <c r="F644" s="25"/>
      <c r="G644" s="25"/>
      <c r="H644" s="25"/>
      <c r="I644" s="25"/>
      <c r="J644" s="25"/>
      <c r="K644" s="25"/>
      <c r="L644" s="25"/>
      <c r="M644" s="23"/>
    </row>
    <row r="645" spans="1:13" ht="15.75" x14ac:dyDescent="0.25">
      <c r="A645" s="23"/>
      <c r="B645" s="23"/>
      <c r="C645" s="11"/>
      <c r="D645" s="15"/>
      <c r="E645" s="15"/>
      <c r="F645" s="15"/>
      <c r="G645" s="15"/>
      <c r="H645" s="15"/>
      <c r="I645" s="15"/>
      <c r="J645" s="15"/>
      <c r="K645" s="15"/>
      <c r="L645" s="15"/>
      <c r="M645" s="15"/>
    </row>
    <row r="646" spans="1:13" ht="15.75" x14ac:dyDescent="0.25">
      <c r="A646" s="23"/>
      <c r="B646" s="23"/>
      <c r="C646" s="11"/>
      <c r="D646" s="15"/>
      <c r="E646" s="15"/>
      <c r="F646" s="15"/>
      <c r="G646" s="15"/>
      <c r="H646" s="15"/>
      <c r="I646" s="15"/>
      <c r="J646" s="15"/>
      <c r="K646" s="15"/>
      <c r="L646" s="15"/>
      <c r="M646" s="15"/>
    </row>
    <row r="647" spans="1:13" ht="16.5" thickBot="1" x14ac:dyDescent="0.3">
      <c r="A647" s="25"/>
      <c r="B647" s="25"/>
      <c r="C647" s="16"/>
      <c r="D647" s="17"/>
      <c r="E647" s="17"/>
      <c r="F647" s="17"/>
      <c r="G647" s="17"/>
      <c r="H647" s="17"/>
      <c r="I647" s="17"/>
      <c r="J647" s="17"/>
      <c r="K647" s="17"/>
      <c r="L647" s="17"/>
      <c r="M647" s="17"/>
    </row>
    <row r="648" spans="1:13" ht="15.75" x14ac:dyDescent="0.25">
      <c r="A648" s="22"/>
      <c r="B648" s="22"/>
      <c r="C648" s="22"/>
      <c r="D648" s="22"/>
      <c r="E648" s="22"/>
      <c r="F648" s="22"/>
      <c r="G648" s="22"/>
      <c r="H648" s="22"/>
      <c r="I648" s="22"/>
      <c r="J648" s="22"/>
      <c r="K648" s="22"/>
      <c r="L648" s="22"/>
      <c r="M648" s="22"/>
    </row>
    <row r="649" spans="1:13" ht="15.75" x14ac:dyDescent="0.25">
      <c r="A649" s="23"/>
      <c r="B649" s="23"/>
      <c r="C649" s="11"/>
      <c r="D649" s="23"/>
      <c r="E649" s="23"/>
      <c r="F649" s="23"/>
      <c r="G649" s="23"/>
      <c r="H649" s="23"/>
      <c r="I649" s="23"/>
      <c r="J649" s="23"/>
      <c r="K649" s="23"/>
      <c r="L649" s="23"/>
      <c r="M649" s="23"/>
    </row>
    <row r="650" spans="1:13" ht="16.5" thickBot="1" x14ac:dyDescent="0.3">
      <c r="A650" s="24" t="s">
        <v>160</v>
      </c>
      <c r="B650" s="23"/>
      <c r="C650" s="11" t="s">
        <v>190</v>
      </c>
      <c r="D650" s="25"/>
      <c r="E650" s="25"/>
      <c r="F650" s="25"/>
      <c r="G650" s="25"/>
      <c r="H650" s="25"/>
      <c r="I650" s="25"/>
      <c r="J650" s="25"/>
      <c r="K650" s="25"/>
      <c r="L650" s="25"/>
      <c r="M650" s="23"/>
    </row>
    <row r="651" spans="1:13" ht="15.75" x14ac:dyDescent="0.25">
      <c r="A651" s="23"/>
      <c r="B651" s="23"/>
      <c r="C651" s="11"/>
      <c r="D651" s="15"/>
      <c r="E651" s="15"/>
      <c r="F651" s="15"/>
      <c r="G651" s="15"/>
      <c r="H651" s="15"/>
      <c r="I651" s="15"/>
      <c r="J651" s="15"/>
      <c r="K651" s="15"/>
      <c r="L651" s="15"/>
      <c r="M651" s="15"/>
    </row>
    <row r="652" spans="1:13" ht="15.75" x14ac:dyDescent="0.25">
      <c r="A652" s="23"/>
      <c r="B652" s="23"/>
      <c r="C652" s="11"/>
      <c r="D652" s="15"/>
      <c r="E652" s="15"/>
      <c r="F652" s="15"/>
      <c r="G652" s="15"/>
      <c r="H652" s="15"/>
      <c r="I652" s="15"/>
      <c r="J652" s="15"/>
      <c r="K652" s="15"/>
      <c r="L652" s="15"/>
      <c r="M652" s="15"/>
    </row>
    <row r="653" spans="1:13" ht="16.5" thickBot="1" x14ac:dyDescent="0.3">
      <c r="A653" s="25"/>
      <c r="B653" s="25"/>
      <c r="C653" s="16"/>
      <c r="D653" s="17"/>
      <c r="E653" s="17"/>
      <c r="F653" s="17"/>
      <c r="G653" s="17"/>
      <c r="H653" s="17"/>
      <c r="I653" s="17"/>
      <c r="J653" s="17"/>
      <c r="K653" s="17"/>
      <c r="L653" s="17"/>
      <c r="M653" s="17"/>
    </row>
    <row r="654" spans="1:13" ht="15.75" x14ac:dyDescent="0.25">
      <c r="A654" s="22"/>
      <c r="B654" s="22"/>
      <c r="C654" s="22"/>
      <c r="D654" s="22"/>
      <c r="E654" s="22"/>
      <c r="F654" s="22"/>
      <c r="G654" s="22"/>
      <c r="H654" s="22"/>
      <c r="I654" s="22"/>
      <c r="J654" s="22"/>
      <c r="K654" s="22"/>
      <c r="L654" s="22"/>
      <c r="M654" s="22"/>
    </row>
    <row r="655" spans="1:13" ht="15.75" x14ac:dyDescent="0.25">
      <c r="A655" s="23"/>
      <c r="B655" s="23"/>
      <c r="C655" s="11"/>
      <c r="D655" s="23"/>
      <c r="E655" s="23"/>
      <c r="F655" s="23"/>
      <c r="G655" s="23"/>
      <c r="H655" s="23"/>
      <c r="I655" s="23"/>
      <c r="J655" s="23"/>
      <c r="K655" s="23"/>
      <c r="L655" s="23"/>
      <c r="M655" s="23"/>
    </row>
    <row r="656" spans="1:13" ht="16.5" thickBot="1" x14ac:dyDescent="0.3">
      <c r="A656" s="24" t="s">
        <v>161</v>
      </c>
      <c r="B656" s="23"/>
      <c r="C656" s="11" t="s">
        <v>190</v>
      </c>
      <c r="D656" s="25"/>
      <c r="E656" s="25"/>
      <c r="F656" s="25"/>
      <c r="G656" s="25"/>
      <c r="H656" s="25"/>
      <c r="I656" s="25"/>
      <c r="J656" s="25"/>
      <c r="K656" s="25"/>
      <c r="L656" s="25"/>
      <c r="M656" s="23"/>
    </row>
    <row r="657" spans="1:13" ht="15.75" x14ac:dyDescent="0.25">
      <c r="A657" s="23"/>
      <c r="B657" s="23"/>
      <c r="C657" s="11"/>
      <c r="D657" s="15"/>
      <c r="E657" s="15"/>
      <c r="F657" s="15"/>
      <c r="G657" s="15"/>
      <c r="H657" s="15"/>
      <c r="I657" s="15"/>
      <c r="J657" s="15"/>
      <c r="K657" s="15"/>
      <c r="L657" s="15"/>
      <c r="M657" s="15"/>
    </row>
    <row r="658" spans="1:13" ht="15.75" x14ac:dyDescent="0.25">
      <c r="A658" s="23"/>
      <c r="B658" s="23"/>
      <c r="C658" s="11"/>
      <c r="D658" s="15"/>
      <c r="E658" s="15"/>
      <c r="F658" s="15"/>
      <c r="G658" s="15"/>
      <c r="H658" s="15"/>
      <c r="I658" s="15"/>
      <c r="J658" s="15"/>
      <c r="K658" s="15"/>
      <c r="L658" s="15"/>
      <c r="M658" s="15"/>
    </row>
    <row r="659" spans="1:13" ht="16.5" thickBot="1" x14ac:dyDescent="0.3">
      <c r="A659" s="25"/>
      <c r="B659" s="25"/>
      <c r="C659" s="16"/>
      <c r="D659" s="17"/>
      <c r="E659" s="17"/>
      <c r="F659" s="17"/>
      <c r="G659" s="17"/>
      <c r="H659" s="17"/>
      <c r="I659" s="17"/>
      <c r="J659" s="17"/>
      <c r="K659" s="17"/>
      <c r="L659" s="17"/>
      <c r="M659" s="17"/>
    </row>
    <row r="660" spans="1:13" ht="15.75" x14ac:dyDescent="0.25">
      <c r="A660" s="22"/>
      <c r="B660" s="22"/>
      <c r="C660" s="22"/>
      <c r="D660" s="22"/>
      <c r="E660" s="22"/>
      <c r="F660" s="22"/>
      <c r="G660" s="22"/>
      <c r="H660" s="22"/>
      <c r="I660" s="22"/>
      <c r="J660" s="22"/>
      <c r="K660" s="22"/>
      <c r="L660" s="22"/>
      <c r="M660" s="22"/>
    </row>
    <row r="661" spans="1:13" ht="15.75" x14ac:dyDescent="0.25">
      <c r="A661" s="23"/>
      <c r="B661" s="23"/>
      <c r="C661" s="11"/>
      <c r="D661" s="23"/>
      <c r="E661" s="23"/>
      <c r="F661" s="23"/>
      <c r="G661" s="23"/>
      <c r="H661" s="23"/>
      <c r="I661" s="23"/>
      <c r="J661" s="23"/>
      <c r="K661" s="23"/>
      <c r="L661" s="23"/>
      <c r="M661" s="23"/>
    </row>
    <row r="662" spans="1:13" ht="16.5" thickBot="1" x14ac:dyDescent="0.3">
      <c r="A662" s="24" t="s">
        <v>162</v>
      </c>
      <c r="B662" s="23"/>
      <c r="C662" s="11" t="s">
        <v>190</v>
      </c>
      <c r="D662" s="25"/>
      <c r="E662" s="25"/>
      <c r="F662" s="25"/>
      <c r="G662" s="25"/>
      <c r="H662" s="25"/>
      <c r="I662" s="25"/>
      <c r="J662" s="25"/>
      <c r="K662" s="25"/>
      <c r="L662" s="25"/>
      <c r="M662" s="23"/>
    </row>
    <row r="663" spans="1:13" ht="15.75" x14ac:dyDescent="0.25">
      <c r="A663" s="23"/>
      <c r="B663" s="23"/>
      <c r="C663" s="11"/>
      <c r="D663" s="15"/>
      <c r="E663" s="15"/>
      <c r="F663" s="15"/>
      <c r="G663" s="15"/>
      <c r="H663" s="15"/>
      <c r="I663" s="15"/>
      <c r="J663" s="15"/>
      <c r="K663" s="15"/>
      <c r="L663" s="15"/>
      <c r="M663" s="15"/>
    </row>
    <row r="664" spans="1:13" ht="15.75" x14ac:dyDescent="0.25">
      <c r="A664" s="23"/>
      <c r="B664" s="23"/>
      <c r="C664" s="11"/>
      <c r="D664" s="15"/>
      <c r="E664" s="15"/>
      <c r="F664" s="15"/>
      <c r="G664" s="15"/>
      <c r="H664" s="15"/>
      <c r="I664" s="15"/>
      <c r="J664" s="15"/>
      <c r="K664" s="15"/>
      <c r="L664" s="15"/>
      <c r="M664" s="15"/>
    </row>
    <row r="665" spans="1:13" ht="16.5" thickBot="1" x14ac:dyDescent="0.3">
      <c r="A665" s="25"/>
      <c r="B665" s="25"/>
      <c r="C665" s="16"/>
      <c r="D665" s="17"/>
      <c r="E665" s="17"/>
      <c r="F665" s="17"/>
      <c r="G665" s="17"/>
      <c r="H665" s="17"/>
      <c r="I665" s="17"/>
      <c r="J665" s="17"/>
      <c r="K665" s="17"/>
      <c r="L665" s="17"/>
      <c r="M665" s="17"/>
    </row>
    <row r="666" spans="1:13" ht="15.75" x14ac:dyDescent="0.25">
      <c r="A666" s="22"/>
      <c r="B666" s="22"/>
      <c r="C666" s="22"/>
      <c r="D666" s="22"/>
      <c r="E666" s="22"/>
      <c r="F666" s="22"/>
      <c r="G666" s="22"/>
      <c r="H666" s="22"/>
      <c r="I666" s="22"/>
      <c r="J666" s="22"/>
      <c r="K666" s="22"/>
      <c r="L666" s="22"/>
      <c r="M666" s="22"/>
    </row>
    <row r="667" spans="1:13" ht="15.75" x14ac:dyDescent="0.25">
      <c r="A667" s="23"/>
      <c r="B667" s="23"/>
      <c r="C667" s="11"/>
      <c r="D667" s="23"/>
      <c r="E667" s="23"/>
      <c r="F667" s="23"/>
      <c r="G667" s="23"/>
      <c r="H667" s="23"/>
      <c r="I667" s="23"/>
      <c r="J667" s="23"/>
      <c r="K667" s="23"/>
      <c r="L667" s="23"/>
      <c r="M667" s="23"/>
    </row>
    <row r="668" spans="1:13" ht="16.5" thickBot="1" x14ac:dyDescent="0.3">
      <c r="A668" s="24"/>
      <c r="B668" s="23"/>
      <c r="C668" s="11" t="s">
        <v>190</v>
      </c>
      <c r="D668" s="25"/>
      <c r="E668" s="25"/>
      <c r="F668" s="25"/>
      <c r="G668" s="25"/>
      <c r="H668" s="25"/>
      <c r="I668" s="25"/>
      <c r="J668" s="25"/>
      <c r="K668" s="25"/>
      <c r="L668" s="25"/>
      <c r="M668" s="23"/>
    </row>
    <row r="669" spans="1:13" ht="15.75" x14ac:dyDescent="0.25">
      <c r="A669" s="23" t="s">
        <v>163</v>
      </c>
      <c r="B669" s="23"/>
      <c r="C669" s="11"/>
      <c r="D669" s="15"/>
      <c r="E669" s="15"/>
      <c r="F669" s="15"/>
      <c r="G669" s="15"/>
      <c r="H669" s="15"/>
      <c r="I669" s="15"/>
      <c r="J669" s="15"/>
      <c r="K669" s="15"/>
      <c r="L669" s="15"/>
      <c r="M669" s="15"/>
    </row>
    <row r="670" spans="1:13" ht="15.75" x14ac:dyDescent="0.25">
      <c r="A670" s="23"/>
      <c r="B670" s="23"/>
      <c r="C670" s="11"/>
      <c r="D670" s="15"/>
      <c r="E670" s="15"/>
      <c r="F670" s="15"/>
      <c r="G670" s="15"/>
      <c r="H670" s="15"/>
      <c r="I670" s="15"/>
      <c r="J670" s="15"/>
      <c r="K670" s="15"/>
      <c r="L670" s="15"/>
      <c r="M670" s="15"/>
    </row>
    <row r="671" spans="1:13" ht="16.5" thickBot="1" x14ac:dyDescent="0.3">
      <c r="A671" s="25"/>
      <c r="B671" s="25"/>
      <c r="C671" s="16"/>
      <c r="D671" s="17"/>
      <c r="E671" s="17"/>
      <c r="F671" s="17"/>
      <c r="G671" s="17"/>
      <c r="H671" s="17"/>
      <c r="I671" s="17"/>
      <c r="J671" s="17"/>
      <c r="K671" s="17"/>
      <c r="L671" s="17"/>
      <c r="M671" s="17"/>
    </row>
    <row r="672" spans="1:13" ht="15.75" x14ac:dyDescent="0.25">
      <c r="A672" s="22"/>
      <c r="B672" s="22"/>
      <c r="C672" s="22"/>
      <c r="D672" s="22"/>
      <c r="E672" s="22"/>
      <c r="F672" s="22"/>
      <c r="G672" s="22"/>
      <c r="H672" s="22"/>
      <c r="I672" s="22"/>
      <c r="J672" s="22"/>
      <c r="K672" s="22"/>
      <c r="L672" s="22"/>
      <c r="M672" s="22"/>
    </row>
    <row r="673" spans="1:13" ht="15.75" x14ac:dyDescent="0.25">
      <c r="A673" s="23"/>
      <c r="B673" s="23"/>
      <c r="C673" s="11"/>
      <c r="D673" s="23"/>
      <c r="E673" s="23"/>
      <c r="F673" s="23"/>
      <c r="G673" s="23"/>
      <c r="H673" s="23"/>
      <c r="I673" s="23"/>
      <c r="J673" s="23"/>
      <c r="K673" s="23"/>
      <c r="L673" s="23"/>
      <c r="M673" s="23"/>
    </row>
    <row r="674" spans="1:13" ht="16.5" thickBot="1" x14ac:dyDescent="0.3">
      <c r="A674" s="24"/>
      <c r="B674" s="23"/>
      <c r="C674" s="11" t="s">
        <v>190</v>
      </c>
      <c r="D674" s="25"/>
      <c r="E674" s="25"/>
      <c r="F674" s="25"/>
      <c r="G674" s="25"/>
      <c r="H674" s="25"/>
      <c r="I674" s="25"/>
      <c r="J674" s="25"/>
      <c r="K674" s="25"/>
      <c r="L674" s="25"/>
      <c r="M674" s="23"/>
    </row>
    <row r="675" spans="1:13" ht="15.75" x14ac:dyDescent="0.25">
      <c r="A675" s="23" t="s">
        <v>164</v>
      </c>
      <c r="B675" s="23"/>
      <c r="C675" s="11"/>
      <c r="D675" s="15"/>
      <c r="E675" s="15"/>
      <c r="F675" s="15"/>
      <c r="G675" s="15"/>
      <c r="H675" s="15"/>
      <c r="I675" s="15"/>
      <c r="J675" s="15"/>
      <c r="K675" s="15"/>
      <c r="L675" s="15"/>
      <c r="M675" s="15"/>
    </row>
    <row r="676" spans="1:13" ht="15.75" x14ac:dyDescent="0.25">
      <c r="A676" s="23"/>
      <c r="B676" s="23"/>
      <c r="C676" s="11"/>
      <c r="D676" s="15"/>
      <c r="E676" s="15"/>
      <c r="F676" s="15"/>
      <c r="G676" s="15"/>
      <c r="H676" s="15"/>
      <c r="I676" s="15"/>
      <c r="J676" s="15"/>
      <c r="K676" s="15"/>
      <c r="L676" s="15"/>
      <c r="M676" s="15"/>
    </row>
    <row r="677" spans="1:13" ht="16.5" thickBot="1" x14ac:dyDescent="0.3">
      <c r="A677" s="25"/>
      <c r="B677" s="25"/>
      <c r="C677" s="16"/>
      <c r="D677" s="17"/>
      <c r="E677" s="17"/>
      <c r="F677" s="17"/>
      <c r="G677" s="17"/>
      <c r="H677" s="17"/>
      <c r="I677" s="17"/>
      <c r="J677" s="17"/>
      <c r="K677" s="17"/>
      <c r="L677" s="17"/>
      <c r="M677" s="17"/>
    </row>
    <row r="678" spans="1:13" ht="15.75" x14ac:dyDescent="0.25">
      <c r="A678" s="22"/>
      <c r="B678" s="22"/>
      <c r="C678" s="22"/>
      <c r="D678" s="22"/>
      <c r="E678" s="22"/>
      <c r="F678" s="22"/>
      <c r="G678" s="22"/>
      <c r="H678" s="22"/>
      <c r="I678" s="22"/>
      <c r="J678" s="22"/>
      <c r="K678" s="22"/>
      <c r="L678" s="22"/>
      <c r="M678" s="22"/>
    </row>
    <row r="679" spans="1:13" ht="15.75" x14ac:dyDescent="0.25">
      <c r="A679" s="23"/>
      <c r="B679" s="23"/>
      <c r="C679" s="11"/>
      <c r="D679" s="23"/>
      <c r="E679" s="23"/>
      <c r="F679" s="23"/>
      <c r="G679" s="23"/>
      <c r="H679" s="23"/>
      <c r="I679" s="23"/>
      <c r="J679" s="23"/>
      <c r="K679" s="23"/>
      <c r="L679" s="23"/>
      <c r="M679" s="23"/>
    </row>
    <row r="680" spans="1:13" ht="16.5" thickBot="1" x14ac:dyDescent="0.3">
      <c r="A680" s="24"/>
      <c r="B680" s="23"/>
      <c r="C680" s="11" t="s">
        <v>190</v>
      </c>
      <c r="D680" s="25"/>
      <c r="E680" s="25"/>
      <c r="F680" s="25"/>
      <c r="G680" s="25"/>
      <c r="H680" s="25"/>
      <c r="I680" s="25"/>
      <c r="J680" s="25"/>
      <c r="K680" s="25"/>
      <c r="L680" s="25"/>
      <c r="M680" s="23"/>
    </row>
    <row r="681" spans="1:13" ht="15.75" x14ac:dyDescent="0.25">
      <c r="A681" s="23" t="s">
        <v>165</v>
      </c>
      <c r="B681" s="23"/>
      <c r="C681" s="11"/>
      <c r="D681" s="15"/>
      <c r="E681" s="15"/>
      <c r="F681" s="15"/>
      <c r="G681" s="15"/>
      <c r="H681" s="15"/>
      <c r="I681" s="15"/>
      <c r="J681" s="15"/>
      <c r="K681" s="15"/>
      <c r="L681" s="15"/>
      <c r="M681" s="15"/>
    </row>
    <row r="682" spans="1:13" ht="15.75" x14ac:dyDescent="0.25">
      <c r="A682" s="23"/>
      <c r="B682" s="23"/>
      <c r="C682" s="11"/>
      <c r="D682" s="15"/>
      <c r="E682" s="15"/>
      <c r="F682" s="15"/>
      <c r="G682" s="15"/>
      <c r="H682" s="15"/>
      <c r="I682" s="15"/>
      <c r="J682" s="15"/>
      <c r="K682" s="15"/>
      <c r="L682" s="15"/>
      <c r="M682" s="15"/>
    </row>
    <row r="683" spans="1:13" ht="16.5" thickBot="1" x14ac:dyDescent="0.3">
      <c r="A683" s="25"/>
      <c r="B683" s="25"/>
      <c r="C683" s="16"/>
      <c r="D683" s="17"/>
      <c r="E683" s="17"/>
      <c r="F683" s="17"/>
      <c r="G683" s="17"/>
      <c r="H683" s="17"/>
      <c r="I683" s="17"/>
      <c r="J683" s="17"/>
      <c r="K683" s="17"/>
      <c r="L683" s="17"/>
      <c r="M683" s="17"/>
    </row>
    <row r="684" spans="1:13" ht="15.75" x14ac:dyDescent="0.25">
      <c r="A684" s="22"/>
      <c r="B684" s="22"/>
      <c r="C684" s="22"/>
      <c r="D684" s="22"/>
      <c r="E684" s="22"/>
      <c r="F684" s="22"/>
      <c r="G684" s="22"/>
      <c r="H684" s="22"/>
      <c r="I684" s="22"/>
      <c r="J684" s="22"/>
      <c r="K684" s="22"/>
      <c r="L684" s="22"/>
      <c r="M684" s="22"/>
    </row>
    <row r="685" spans="1:13" ht="15.75" x14ac:dyDescent="0.25">
      <c r="A685" s="23"/>
      <c r="B685" s="23"/>
      <c r="C685" s="11"/>
      <c r="D685" s="23"/>
      <c r="E685" s="23"/>
      <c r="F685" s="23"/>
      <c r="G685" s="23"/>
      <c r="H685" s="23"/>
      <c r="I685" s="23"/>
      <c r="J685" s="23"/>
      <c r="K685" s="23"/>
      <c r="L685" s="23"/>
      <c r="M685" s="23"/>
    </row>
    <row r="686" spans="1:13" ht="16.5" thickBot="1" x14ac:dyDescent="0.3">
      <c r="A686" s="24"/>
      <c r="B686" s="23"/>
      <c r="C686" s="11" t="s">
        <v>190</v>
      </c>
      <c r="D686" s="25"/>
      <c r="E686" s="25"/>
      <c r="F686" s="25"/>
      <c r="G686" s="25"/>
      <c r="H686" s="25"/>
      <c r="I686" s="25"/>
      <c r="J686" s="25"/>
      <c r="K686" s="25"/>
      <c r="L686" s="25"/>
      <c r="M686" s="23"/>
    </row>
    <row r="687" spans="1:13" ht="15.75" x14ac:dyDescent="0.25">
      <c r="A687" s="23" t="s">
        <v>166</v>
      </c>
      <c r="B687" s="23"/>
      <c r="C687" s="11"/>
      <c r="D687" s="15"/>
      <c r="E687" s="15"/>
      <c r="F687" s="15"/>
      <c r="G687" s="15"/>
      <c r="H687" s="15"/>
      <c r="I687" s="15"/>
      <c r="J687" s="15"/>
      <c r="K687" s="15"/>
      <c r="L687" s="15"/>
      <c r="M687" s="15"/>
    </row>
    <row r="688" spans="1:13" ht="15.75" x14ac:dyDescent="0.25">
      <c r="A688" s="23"/>
      <c r="B688" s="23"/>
      <c r="C688" s="11"/>
      <c r="D688" s="15"/>
      <c r="E688" s="15"/>
      <c r="F688" s="15"/>
      <c r="G688" s="15"/>
      <c r="H688" s="15"/>
      <c r="I688" s="15"/>
      <c r="J688" s="15"/>
      <c r="K688" s="15"/>
      <c r="L688" s="15"/>
      <c r="M688" s="15"/>
    </row>
    <row r="689" spans="1:13" ht="16.5" thickBot="1" x14ac:dyDescent="0.3">
      <c r="A689" s="25"/>
      <c r="B689" s="25"/>
      <c r="C689" s="16"/>
      <c r="D689" s="17"/>
      <c r="E689" s="17"/>
      <c r="F689" s="17"/>
      <c r="G689" s="17"/>
      <c r="H689" s="17"/>
      <c r="I689" s="17"/>
      <c r="J689" s="17"/>
      <c r="K689" s="17"/>
      <c r="L689" s="17"/>
      <c r="M689" s="17"/>
    </row>
    <row r="690" spans="1:13" ht="15.75" x14ac:dyDescent="0.25">
      <c r="A690" s="22"/>
      <c r="B690" s="22"/>
      <c r="C690" s="22"/>
      <c r="D690" s="22"/>
      <c r="E690" s="22"/>
      <c r="F690" s="22"/>
      <c r="G690" s="22"/>
      <c r="H690" s="22"/>
      <c r="I690" s="22"/>
      <c r="J690" s="22"/>
      <c r="K690" s="22"/>
      <c r="L690" s="22"/>
      <c r="M690" s="22"/>
    </row>
    <row r="691" spans="1:13" ht="15.75" x14ac:dyDescent="0.25">
      <c r="A691" s="23"/>
      <c r="B691" s="23"/>
      <c r="C691" s="11"/>
      <c r="D691" s="23"/>
      <c r="E691" s="23"/>
      <c r="F691" s="23"/>
      <c r="G691" s="23"/>
      <c r="H691" s="23"/>
      <c r="I691" s="23"/>
      <c r="J691" s="23"/>
      <c r="K691" s="23"/>
      <c r="L691" s="23"/>
      <c r="M691" s="23"/>
    </row>
    <row r="692" spans="1:13" ht="16.5" thickBot="1" x14ac:dyDescent="0.3">
      <c r="A692" s="24" t="s">
        <v>167</v>
      </c>
      <c r="B692" s="23"/>
      <c r="C692" s="11" t="s">
        <v>190</v>
      </c>
      <c r="D692" s="25"/>
      <c r="E692" s="25"/>
      <c r="F692" s="25"/>
      <c r="G692" s="25"/>
      <c r="H692" s="25"/>
      <c r="I692" s="25"/>
      <c r="J692" s="25"/>
      <c r="K692" s="25"/>
      <c r="L692" s="25"/>
      <c r="M692" s="23"/>
    </row>
    <row r="693" spans="1:13" ht="15.75" x14ac:dyDescent="0.25">
      <c r="A693" s="23"/>
      <c r="B693" s="23"/>
      <c r="C693" s="11"/>
      <c r="D693" s="15"/>
      <c r="E693" s="15"/>
      <c r="F693" s="15"/>
      <c r="G693" s="15"/>
      <c r="H693" s="15"/>
      <c r="I693" s="15"/>
      <c r="J693" s="15"/>
      <c r="K693" s="15"/>
      <c r="L693" s="15"/>
      <c r="M693" s="15"/>
    </row>
    <row r="694" spans="1:13" ht="15.75" x14ac:dyDescent="0.25">
      <c r="A694" s="23"/>
      <c r="B694" s="23"/>
      <c r="C694" s="11"/>
      <c r="D694" s="15"/>
      <c r="E694" s="15"/>
      <c r="F694" s="15"/>
      <c r="G694" s="15"/>
      <c r="H694" s="15"/>
      <c r="I694" s="15"/>
      <c r="J694" s="15"/>
      <c r="K694" s="15"/>
      <c r="L694" s="15"/>
      <c r="M694" s="15"/>
    </row>
    <row r="695" spans="1:13" ht="16.5" thickBot="1" x14ac:dyDescent="0.3">
      <c r="A695" s="25"/>
      <c r="B695" s="25"/>
      <c r="C695" s="16"/>
      <c r="D695" s="17"/>
      <c r="E695" s="17"/>
      <c r="F695" s="17"/>
      <c r="G695" s="17"/>
      <c r="H695" s="17"/>
      <c r="I695" s="17"/>
      <c r="J695" s="17"/>
      <c r="K695" s="17"/>
      <c r="L695" s="17"/>
      <c r="M695" s="17"/>
    </row>
    <row r="696" spans="1:13" ht="15.75" x14ac:dyDescent="0.25">
      <c r="A696" s="22"/>
      <c r="B696" s="22"/>
      <c r="C696" s="22"/>
      <c r="D696" s="22"/>
      <c r="E696" s="22"/>
      <c r="F696" s="22"/>
      <c r="G696" s="22"/>
      <c r="H696" s="22"/>
      <c r="I696" s="22"/>
      <c r="J696" s="22"/>
      <c r="K696" s="22"/>
      <c r="L696" s="22"/>
      <c r="M696" s="22"/>
    </row>
    <row r="697" spans="1:13" ht="15.75" x14ac:dyDescent="0.25">
      <c r="A697" s="23"/>
      <c r="B697" s="23"/>
      <c r="C697" s="11"/>
      <c r="D697" s="23"/>
      <c r="E697" s="23"/>
      <c r="F697" s="23"/>
      <c r="G697" s="23"/>
      <c r="H697" s="23"/>
      <c r="I697" s="23"/>
      <c r="J697" s="23"/>
      <c r="K697" s="23"/>
      <c r="L697" s="23"/>
      <c r="M697" s="23"/>
    </row>
    <row r="698" spans="1:13" ht="16.5" thickBot="1" x14ac:dyDescent="0.3">
      <c r="A698" s="24"/>
      <c r="B698" s="23"/>
      <c r="C698" s="11" t="s">
        <v>190</v>
      </c>
      <c r="D698" s="25"/>
      <c r="E698" s="25"/>
      <c r="F698" s="25"/>
      <c r="G698" s="25"/>
      <c r="H698" s="25"/>
      <c r="I698" s="25"/>
      <c r="J698" s="25"/>
      <c r="K698" s="25"/>
      <c r="L698" s="25"/>
      <c r="M698" s="23"/>
    </row>
    <row r="699" spans="1:13" ht="15.75" x14ac:dyDescent="0.25">
      <c r="A699" s="23" t="s">
        <v>168</v>
      </c>
      <c r="B699" s="23"/>
      <c r="C699" s="11"/>
      <c r="D699" s="15"/>
      <c r="E699" s="15"/>
      <c r="F699" s="15"/>
      <c r="G699" s="15"/>
      <c r="H699" s="15"/>
      <c r="I699" s="15"/>
      <c r="J699" s="15"/>
      <c r="K699" s="15"/>
      <c r="L699" s="15"/>
      <c r="M699" s="15"/>
    </row>
    <row r="700" spans="1:13" ht="15.75" x14ac:dyDescent="0.25">
      <c r="A700" s="23"/>
      <c r="B700" s="23"/>
      <c r="C700" s="11"/>
      <c r="D700" s="15"/>
      <c r="E700" s="15"/>
      <c r="F700" s="15"/>
      <c r="G700" s="15"/>
      <c r="H700" s="15"/>
      <c r="I700" s="15"/>
      <c r="J700" s="15"/>
      <c r="K700" s="15"/>
      <c r="L700" s="15"/>
      <c r="M700" s="15"/>
    </row>
    <row r="701" spans="1:13" ht="16.5" thickBot="1" x14ac:dyDescent="0.3">
      <c r="A701" s="25"/>
      <c r="B701" s="25"/>
      <c r="C701" s="16"/>
      <c r="D701" s="17"/>
      <c r="E701" s="17"/>
      <c r="F701" s="17"/>
      <c r="G701" s="17"/>
      <c r="H701" s="17"/>
      <c r="I701" s="17"/>
      <c r="J701" s="17"/>
      <c r="K701" s="17"/>
      <c r="L701" s="17"/>
      <c r="M701" s="17"/>
    </row>
    <row r="702" spans="1:13" ht="15.75" x14ac:dyDescent="0.25">
      <c r="A702" s="22"/>
      <c r="B702" s="22"/>
      <c r="C702" s="22"/>
      <c r="D702" s="22"/>
      <c r="E702" s="22"/>
      <c r="F702" s="22"/>
      <c r="G702" s="22"/>
      <c r="H702" s="22"/>
      <c r="I702" s="22"/>
      <c r="J702" s="22"/>
      <c r="K702" s="22"/>
      <c r="L702" s="22"/>
      <c r="M702" s="22"/>
    </row>
    <row r="703" spans="1:13" ht="15.75" x14ac:dyDescent="0.25">
      <c r="A703" s="23"/>
      <c r="B703" s="23"/>
      <c r="C703" s="11"/>
      <c r="D703" s="23"/>
      <c r="E703" s="23"/>
      <c r="F703" s="23"/>
      <c r="G703" s="23"/>
      <c r="H703" s="23"/>
      <c r="I703" s="23"/>
      <c r="J703" s="23"/>
      <c r="K703" s="23"/>
      <c r="L703" s="23"/>
      <c r="M703" s="23"/>
    </row>
    <row r="704" spans="1:13" ht="16.5" thickBot="1" x14ac:dyDescent="0.3">
      <c r="A704" s="24"/>
      <c r="B704" s="23"/>
      <c r="C704" s="11" t="s">
        <v>190</v>
      </c>
      <c r="D704" s="25"/>
      <c r="E704" s="25"/>
      <c r="F704" s="25"/>
      <c r="G704" s="25"/>
      <c r="H704" s="25"/>
      <c r="I704" s="25"/>
      <c r="J704" s="25"/>
      <c r="K704" s="25"/>
      <c r="L704" s="25"/>
      <c r="M704" s="23"/>
    </row>
    <row r="705" spans="1:13" ht="15.75" x14ac:dyDescent="0.25">
      <c r="A705" s="23" t="s">
        <v>169</v>
      </c>
      <c r="B705" s="23"/>
      <c r="C705" s="11"/>
      <c r="D705" s="15"/>
      <c r="E705" s="15"/>
      <c r="F705" s="15"/>
      <c r="G705" s="15"/>
      <c r="H705" s="15"/>
      <c r="I705" s="15"/>
      <c r="J705" s="15"/>
      <c r="K705" s="15"/>
      <c r="L705" s="15"/>
      <c r="M705" s="15"/>
    </row>
    <row r="706" spans="1:13" ht="15.75" x14ac:dyDescent="0.25">
      <c r="A706" s="23"/>
      <c r="B706" s="23"/>
      <c r="C706" s="11"/>
      <c r="D706" s="15"/>
      <c r="E706" s="15"/>
      <c r="F706" s="15"/>
      <c r="G706" s="15"/>
      <c r="H706" s="15"/>
      <c r="I706" s="15"/>
      <c r="J706" s="15"/>
      <c r="K706" s="15"/>
      <c r="L706" s="15"/>
      <c r="M706" s="15"/>
    </row>
    <row r="707" spans="1:13" ht="16.5" thickBot="1" x14ac:dyDescent="0.3">
      <c r="A707" s="25"/>
      <c r="B707" s="25"/>
      <c r="C707" s="16"/>
      <c r="D707" s="17"/>
      <c r="E707" s="17"/>
      <c r="F707" s="17"/>
      <c r="G707" s="17"/>
      <c r="H707" s="17"/>
      <c r="I707" s="17"/>
      <c r="J707" s="17"/>
      <c r="K707" s="17"/>
      <c r="L707" s="17"/>
      <c r="M707" s="17"/>
    </row>
    <row r="708" spans="1:13" ht="15.75" x14ac:dyDescent="0.25">
      <c r="A708" s="22"/>
      <c r="B708" s="22"/>
      <c r="C708" s="22"/>
      <c r="D708" s="22"/>
      <c r="E708" s="22"/>
      <c r="F708" s="22"/>
      <c r="G708" s="22"/>
      <c r="H708" s="22"/>
      <c r="I708" s="22"/>
      <c r="J708" s="22"/>
      <c r="K708" s="22"/>
      <c r="L708" s="22"/>
      <c r="M708" s="22"/>
    </row>
    <row r="709" spans="1:13" ht="15.75" x14ac:dyDescent="0.25">
      <c r="A709" s="23"/>
      <c r="B709" s="23"/>
      <c r="C709" s="11"/>
      <c r="D709" s="23"/>
      <c r="E709" s="23"/>
      <c r="F709" s="23"/>
      <c r="G709" s="23"/>
      <c r="H709" s="23"/>
      <c r="I709" s="23"/>
      <c r="J709" s="23"/>
      <c r="K709" s="23"/>
      <c r="L709" s="23"/>
      <c r="M709" s="23"/>
    </row>
    <row r="710" spans="1:13" ht="16.5" thickBot="1" x14ac:dyDescent="0.3">
      <c r="A710" s="24" t="s">
        <v>170</v>
      </c>
      <c r="B710" s="23"/>
      <c r="C710" s="11" t="s">
        <v>190</v>
      </c>
      <c r="D710" s="25"/>
      <c r="E710" s="25"/>
      <c r="F710" s="25"/>
      <c r="G710" s="25"/>
      <c r="H710" s="25"/>
      <c r="I710" s="25"/>
      <c r="J710" s="25"/>
      <c r="K710" s="25"/>
      <c r="L710" s="25"/>
      <c r="M710" s="23"/>
    </row>
    <row r="711" spans="1:13" ht="15.75" x14ac:dyDescent="0.25">
      <c r="A711" s="23"/>
      <c r="B711" s="23"/>
      <c r="C711" s="11"/>
      <c r="D711" s="15"/>
      <c r="E711" s="15"/>
      <c r="F711" s="15"/>
      <c r="G711" s="15"/>
      <c r="H711" s="15"/>
      <c r="I711" s="15"/>
      <c r="J711" s="15"/>
      <c r="K711" s="15"/>
      <c r="L711" s="15"/>
      <c r="M711" s="15"/>
    </row>
    <row r="712" spans="1:13" ht="15.75" x14ac:dyDescent="0.25">
      <c r="A712" s="23"/>
      <c r="B712" s="23"/>
      <c r="C712" s="11"/>
      <c r="D712" s="15"/>
      <c r="E712" s="15"/>
      <c r="F712" s="15"/>
      <c r="G712" s="15"/>
      <c r="H712" s="15"/>
      <c r="I712" s="15"/>
      <c r="J712" s="15"/>
      <c r="K712" s="15"/>
      <c r="L712" s="15"/>
      <c r="M712" s="15"/>
    </row>
    <row r="713" spans="1:13" ht="16.5" thickBot="1" x14ac:dyDescent="0.3">
      <c r="A713" s="25"/>
      <c r="B713" s="25"/>
      <c r="C713" s="16"/>
      <c r="D713" s="17"/>
      <c r="E713" s="17"/>
      <c r="F713" s="17"/>
      <c r="G713" s="17"/>
      <c r="H713" s="17"/>
      <c r="I713" s="17"/>
      <c r="J713" s="17"/>
      <c r="K713" s="17"/>
      <c r="L713" s="17"/>
      <c r="M713" s="17"/>
    </row>
    <row r="714" spans="1:13" ht="15.75" x14ac:dyDescent="0.25">
      <c r="A714" s="22"/>
      <c r="B714" s="22"/>
      <c r="C714" s="22"/>
      <c r="D714" s="22"/>
      <c r="E714" s="22"/>
      <c r="F714" s="22"/>
      <c r="G714" s="22"/>
      <c r="H714" s="22"/>
      <c r="I714" s="22"/>
      <c r="J714" s="22"/>
      <c r="K714" s="22"/>
      <c r="L714" s="22"/>
      <c r="M714" s="22"/>
    </row>
    <row r="715" spans="1:13" ht="15.75" x14ac:dyDescent="0.25">
      <c r="A715" s="23"/>
      <c r="B715" s="23"/>
      <c r="C715" s="11"/>
      <c r="D715" s="23"/>
      <c r="E715" s="23"/>
      <c r="F715" s="23"/>
      <c r="G715" s="23"/>
      <c r="H715" s="23"/>
      <c r="I715" s="23"/>
      <c r="J715" s="23"/>
      <c r="K715" s="23"/>
      <c r="L715" s="23"/>
      <c r="M715" s="23"/>
    </row>
    <row r="716" spans="1:13" ht="16.5" thickBot="1" x14ac:dyDescent="0.3">
      <c r="A716" s="24" t="s">
        <v>171</v>
      </c>
      <c r="B716" s="23"/>
      <c r="C716" s="11" t="s">
        <v>190</v>
      </c>
      <c r="D716" s="25"/>
      <c r="E716" s="25"/>
      <c r="F716" s="25"/>
      <c r="G716" s="25"/>
      <c r="H716" s="25"/>
      <c r="I716" s="25"/>
      <c r="J716" s="25"/>
      <c r="K716" s="25"/>
      <c r="L716" s="25"/>
      <c r="M716" s="23"/>
    </row>
    <row r="717" spans="1:13" ht="15.75" x14ac:dyDescent="0.25">
      <c r="A717" s="23"/>
      <c r="B717" s="23"/>
      <c r="C717" s="11"/>
      <c r="D717" s="15"/>
      <c r="E717" s="15"/>
      <c r="F717" s="15"/>
      <c r="G717" s="15"/>
      <c r="H717" s="15"/>
      <c r="I717" s="15"/>
      <c r="J717" s="15"/>
      <c r="K717" s="15"/>
      <c r="L717" s="15"/>
      <c r="M717" s="15"/>
    </row>
    <row r="718" spans="1:13" ht="15.75" x14ac:dyDescent="0.25">
      <c r="A718" s="23"/>
      <c r="B718" s="23"/>
      <c r="C718" s="11"/>
      <c r="D718" s="15"/>
      <c r="E718" s="15"/>
      <c r="F718" s="15"/>
      <c r="G718" s="15"/>
      <c r="H718" s="15"/>
      <c r="I718" s="15"/>
      <c r="J718" s="15"/>
      <c r="K718" s="15"/>
      <c r="L718" s="15"/>
      <c r="M718" s="15"/>
    </row>
    <row r="719" spans="1:13" ht="16.5" thickBot="1" x14ac:dyDescent="0.3">
      <c r="A719" s="25"/>
      <c r="B719" s="25"/>
      <c r="C719" s="16"/>
      <c r="D719" s="17"/>
      <c r="E719" s="17"/>
      <c r="F719" s="17"/>
      <c r="G719" s="17"/>
      <c r="H719" s="17"/>
      <c r="I719" s="17"/>
      <c r="J719" s="17"/>
      <c r="K719" s="17"/>
      <c r="L719" s="17"/>
      <c r="M719" s="17"/>
    </row>
    <row r="720" spans="1:13" ht="15.75" x14ac:dyDescent="0.25">
      <c r="A720" s="22"/>
      <c r="B720" s="22"/>
      <c r="C720" s="22"/>
      <c r="D720" s="22"/>
      <c r="E720" s="22"/>
      <c r="F720" s="22"/>
      <c r="G720" s="22"/>
      <c r="H720" s="22"/>
      <c r="I720" s="22"/>
      <c r="J720" s="22"/>
      <c r="K720" s="22"/>
      <c r="L720" s="22"/>
      <c r="M720" s="22"/>
    </row>
    <row r="721" spans="1:13" ht="15.75" x14ac:dyDescent="0.25">
      <c r="A721" s="23"/>
      <c r="B721" s="23"/>
      <c r="C721" s="11"/>
      <c r="D721" s="23"/>
      <c r="E721" s="23"/>
      <c r="F721" s="23"/>
      <c r="G721" s="23"/>
      <c r="H721" s="23"/>
      <c r="I721" s="23"/>
      <c r="J721" s="23"/>
      <c r="K721" s="23"/>
      <c r="L721" s="23"/>
      <c r="M721" s="23"/>
    </row>
    <row r="722" spans="1:13" ht="16.5" thickBot="1" x14ac:dyDescent="0.3">
      <c r="A722" s="24" t="s">
        <v>172</v>
      </c>
      <c r="B722" s="23"/>
      <c r="C722" s="11" t="s">
        <v>190</v>
      </c>
      <c r="D722" s="25"/>
      <c r="E722" s="25"/>
      <c r="F722" s="25"/>
      <c r="G722" s="25"/>
      <c r="H722" s="25"/>
      <c r="I722" s="25"/>
      <c r="J722" s="25"/>
      <c r="K722" s="25"/>
      <c r="L722" s="25"/>
      <c r="M722" s="23"/>
    </row>
    <row r="723" spans="1:13" ht="15.75" x14ac:dyDescent="0.25">
      <c r="A723" s="23"/>
      <c r="B723" s="23"/>
      <c r="C723" s="11"/>
      <c r="D723" s="15"/>
      <c r="E723" s="15"/>
      <c r="F723" s="15"/>
      <c r="G723" s="15"/>
      <c r="H723" s="15"/>
      <c r="I723" s="15"/>
      <c r="J723" s="15"/>
      <c r="K723" s="15"/>
      <c r="L723" s="15"/>
      <c r="M723" s="15"/>
    </row>
    <row r="724" spans="1:13" ht="15.75" x14ac:dyDescent="0.25">
      <c r="A724" s="23"/>
      <c r="B724" s="23"/>
      <c r="C724" s="11"/>
      <c r="D724" s="15"/>
      <c r="E724" s="15"/>
      <c r="F724" s="15"/>
      <c r="G724" s="15"/>
      <c r="H724" s="15"/>
      <c r="I724" s="15"/>
      <c r="J724" s="15"/>
      <c r="K724" s="15"/>
      <c r="L724" s="15"/>
      <c r="M724" s="15"/>
    </row>
    <row r="725" spans="1:13" ht="16.5" thickBot="1" x14ac:dyDescent="0.3">
      <c r="A725" s="25"/>
      <c r="B725" s="25"/>
      <c r="C725" s="16"/>
      <c r="D725" s="17"/>
      <c r="E725" s="17"/>
      <c r="F725" s="17"/>
      <c r="G725" s="17"/>
      <c r="H725" s="17"/>
      <c r="I725" s="17"/>
      <c r="J725" s="17"/>
      <c r="K725" s="17"/>
      <c r="L725" s="17"/>
      <c r="M725" s="17"/>
    </row>
    <row r="726" spans="1:13" ht="15.75" x14ac:dyDescent="0.25">
      <c r="A726" s="22"/>
      <c r="B726" s="22"/>
      <c r="C726" s="22"/>
      <c r="D726" s="22"/>
      <c r="E726" s="22"/>
      <c r="F726" s="22"/>
      <c r="G726" s="22"/>
      <c r="H726" s="22"/>
      <c r="I726" s="22"/>
      <c r="J726" s="22"/>
      <c r="K726" s="22"/>
      <c r="L726" s="22"/>
      <c r="M726" s="22"/>
    </row>
    <row r="727" spans="1:13" ht="15.75" x14ac:dyDescent="0.25">
      <c r="A727" s="23"/>
      <c r="B727" s="23"/>
      <c r="C727" s="11"/>
      <c r="D727" s="23"/>
      <c r="E727" s="23"/>
      <c r="F727" s="23"/>
      <c r="G727" s="23"/>
      <c r="H727" s="23"/>
      <c r="I727" s="23"/>
      <c r="J727" s="23"/>
      <c r="K727" s="23"/>
      <c r="L727" s="23"/>
      <c r="M727" s="23"/>
    </row>
    <row r="728" spans="1:13" ht="16.5" thickBot="1" x14ac:dyDescent="0.3">
      <c r="A728" s="24" t="s">
        <v>173</v>
      </c>
      <c r="B728" s="23"/>
      <c r="C728" s="11" t="s">
        <v>190</v>
      </c>
      <c r="D728" s="25"/>
      <c r="E728" s="25"/>
      <c r="F728" s="25"/>
      <c r="G728" s="25"/>
      <c r="H728" s="25"/>
      <c r="I728" s="25"/>
      <c r="J728" s="25"/>
      <c r="K728" s="25"/>
      <c r="L728" s="25"/>
      <c r="M728" s="23"/>
    </row>
    <row r="729" spans="1:13" ht="15.75" x14ac:dyDescent="0.25">
      <c r="A729" s="23"/>
      <c r="B729" s="23"/>
      <c r="C729" s="11"/>
      <c r="D729" s="15"/>
      <c r="E729" s="15"/>
      <c r="F729" s="15"/>
      <c r="G729" s="15"/>
      <c r="H729" s="15"/>
      <c r="I729" s="15"/>
      <c r="J729" s="15"/>
      <c r="K729" s="15"/>
      <c r="L729" s="15"/>
      <c r="M729" s="15"/>
    </row>
    <row r="730" spans="1:13" ht="15.75" x14ac:dyDescent="0.25">
      <c r="A730" s="23"/>
      <c r="B730" s="23"/>
      <c r="C730" s="11"/>
      <c r="D730" s="15"/>
      <c r="E730" s="15"/>
      <c r="F730" s="15"/>
      <c r="G730" s="15"/>
      <c r="H730" s="15"/>
      <c r="I730" s="15"/>
      <c r="J730" s="15"/>
      <c r="K730" s="15"/>
      <c r="L730" s="15"/>
      <c r="M730" s="15"/>
    </row>
    <row r="731" spans="1:13" ht="16.5" thickBot="1" x14ac:dyDescent="0.3">
      <c r="A731" s="25"/>
      <c r="B731" s="25"/>
      <c r="C731" s="16"/>
      <c r="D731" s="17"/>
      <c r="E731" s="17"/>
      <c r="F731" s="17"/>
      <c r="G731" s="17"/>
      <c r="H731" s="17"/>
      <c r="I731" s="17"/>
      <c r="J731" s="17"/>
      <c r="K731" s="17"/>
      <c r="L731" s="17"/>
      <c r="M731" s="17"/>
    </row>
    <row r="732" spans="1:13" ht="15.75" x14ac:dyDescent="0.25">
      <c r="A732" s="22"/>
      <c r="B732" s="22"/>
      <c r="C732" s="22"/>
      <c r="D732" s="22"/>
      <c r="E732" s="22"/>
      <c r="F732" s="22"/>
      <c r="G732" s="22"/>
      <c r="H732" s="22"/>
      <c r="I732" s="22"/>
      <c r="J732" s="22"/>
      <c r="K732" s="22"/>
      <c r="L732" s="22"/>
      <c r="M732" s="22"/>
    </row>
    <row r="733" spans="1:13" ht="15.75" x14ac:dyDescent="0.25">
      <c r="A733" s="23"/>
      <c r="B733" s="23"/>
      <c r="C733" s="11"/>
      <c r="D733" s="23"/>
      <c r="E733" s="23"/>
      <c r="F733" s="23"/>
      <c r="G733" s="23"/>
      <c r="H733" s="23"/>
      <c r="I733" s="23"/>
      <c r="J733" s="23"/>
      <c r="K733" s="23"/>
      <c r="L733" s="23"/>
      <c r="M733" s="23"/>
    </row>
    <row r="734" spans="1:13" ht="16.5" thickBot="1" x14ac:dyDescent="0.3">
      <c r="A734" s="24" t="s">
        <v>174</v>
      </c>
      <c r="B734" s="23"/>
      <c r="C734" s="11" t="s">
        <v>190</v>
      </c>
      <c r="D734" s="25"/>
      <c r="E734" s="25"/>
      <c r="F734" s="25"/>
      <c r="G734" s="25"/>
      <c r="H734" s="25"/>
      <c r="I734" s="25"/>
      <c r="J734" s="25"/>
      <c r="K734" s="25"/>
      <c r="L734" s="25"/>
      <c r="M734" s="23"/>
    </row>
    <row r="735" spans="1:13" ht="15.75" x14ac:dyDescent="0.25">
      <c r="A735" s="23"/>
      <c r="B735" s="23"/>
      <c r="C735" s="11"/>
      <c r="D735" s="15"/>
      <c r="E735" s="15"/>
      <c r="F735" s="15"/>
      <c r="G735" s="15"/>
      <c r="H735" s="15"/>
      <c r="I735" s="15"/>
      <c r="J735" s="15"/>
      <c r="K735" s="15"/>
      <c r="L735" s="15"/>
      <c r="M735" s="15"/>
    </row>
    <row r="736" spans="1:13" ht="15.75" x14ac:dyDescent="0.25">
      <c r="A736" s="23"/>
      <c r="B736" s="23"/>
      <c r="C736" s="11"/>
      <c r="D736" s="15"/>
      <c r="E736" s="15"/>
      <c r="F736" s="15"/>
      <c r="G736" s="15"/>
      <c r="H736" s="15"/>
      <c r="I736" s="15"/>
      <c r="J736" s="15"/>
      <c r="K736" s="15"/>
      <c r="L736" s="15"/>
      <c r="M736" s="15"/>
    </row>
    <row r="737" spans="1:13" ht="16.5" thickBot="1" x14ac:dyDescent="0.3">
      <c r="A737" s="25"/>
      <c r="B737" s="25"/>
      <c r="C737" s="16"/>
      <c r="D737" s="17"/>
      <c r="E737" s="17"/>
      <c r="F737" s="17"/>
      <c r="G737" s="17"/>
      <c r="H737" s="17"/>
      <c r="I737" s="17"/>
      <c r="J737" s="17"/>
      <c r="K737" s="17"/>
      <c r="L737" s="17"/>
      <c r="M737" s="17"/>
    </row>
    <row r="738" spans="1:13" ht="15.75" x14ac:dyDescent="0.25">
      <c r="A738" s="22"/>
      <c r="B738" s="22"/>
      <c r="C738" s="22"/>
      <c r="D738" s="22"/>
      <c r="E738" s="22"/>
      <c r="F738" s="22"/>
      <c r="G738" s="22"/>
      <c r="H738" s="22"/>
      <c r="I738" s="22"/>
      <c r="J738" s="22"/>
      <c r="K738" s="22"/>
      <c r="L738" s="22"/>
      <c r="M738" s="22"/>
    </row>
    <row r="739" spans="1:13" ht="15.75" x14ac:dyDescent="0.25">
      <c r="A739" s="23"/>
      <c r="B739" s="23"/>
      <c r="C739" s="11"/>
      <c r="D739" s="23"/>
      <c r="E739" s="23"/>
      <c r="F739" s="23"/>
      <c r="G739" s="23"/>
      <c r="H739" s="23"/>
      <c r="I739" s="23"/>
      <c r="J739" s="23"/>
      <c r="K739" s="23"/>
      <c r="L739" s="23"/>
      <c r="M739" s="23"/>
    </row>
    <row r="740" spans="1:13" ht="16.5" thickBot="1" x14ac:dyDescent="0.3">
      <c r="A740" s="24" t="s">
        <v>175</v>
      </c>
      <c r="B740" s="23"/>
      <c r="C740" s="11" t="s">
        <v>190</v>
      </c>
      <c r="D740" s="25"/>
      <c r="E740" s="25"/>
      <c r="F740" s="25"/>
      <c r="G740" s="25"/>
      <c r="H740" s="25"/>
      <c r="I740" s="25"/>
      <c r="J740" s="25"/>
      <c r="K740" s="25"/>
      <c r="L740" s="25"/>
      <c r="M740" s="23"/>
    </row>
    <row r="741" spans="1:13" ht="15.75" x14ac:dyDescent="0.25">
      <c r="A741" s="23"/>
      <c r="B741" s="23"/>
      <c r="C741" s="11"/>
      <c r="D741" s="15"/>
      <c r="E741" s="15"/>
      <c r="F741" s="15"/>
      <c r="G741" s="15"/>
      <c r="H741" s="15"/>
      <c r="I741" s="15"/>
      <c r="J741" s="15"/>
      <c r="K741" s="15"/>
      <c r="L741" s="15"/>
      <c r="M741" s="15"/>
    </row>
    <row r="742" spans="1:13" ht="15.75" x14ac:dyDescent="0.25">
      <c r="A742" s="23"/>
      <c r="B742" s="23"/>
      <c r="C742" s="11"/>
      <c r="D742" s="15"/>
      <c r="E742" s="15"/>
      <c r="F742" s="15"/>
      <c r="G742" s="15"/>
      <c r="H742" s="15"/>
      <c r="I742" s="15"/>
      <c r="J742" s="15"/>
      <c r="K742" s="15"/>
      <c r="L742" s="15"/>
      <c r="M742" s="15"/>
    </row>
    <row r="743" spans="1:13" ht="16.5" thickBot="1" x14ac:dyDescent="0.3">
      <c r="A743" s="25"/>
      <c r="B743" s="25"/>
      <c r="C743" s="16"/>
      <c r="D743" s="17"/>
      <c r="E743" s="17"/>
      <c r="F743" s="17"/>
      <c r="G743" s="17"/>
      <c r="H743" s="17"/>
      <c r="I743" s="17"/>
      <c r="J743" s="17"/>
      <c r="K743" s="17"/>
      <c r="L743" s="17"/>
      <c r="M743" s="17"/>
    </row>
    <row r="744" spans="1:13" ht="15.75" x14ac:dyDescent="0.25">
      <c r="A744" s="22"/>
      <c r="B744" s="22"/>
      <c r="C744" s="22"/>
      <c r="D744" s="22"/>
      <c r="E744" s="22"/>
      <c r="F744" s="22"/>
      <c r="G744" s="22"/>
      <c r="H744" s="22"/>
      <c r="I744" s="22"/>
      <c r="J744" s="22"/>
      <c r="K744" s="22"/>
      <c r="L744" s="22"/>
      <c r="M744" s="22"/>
    </row>
    <row r="745" spans="1:13" ht="15.75" x14ac:dyDescent="0.25">
      <c r="A745" s="23"/>
      <c r="B745" s="23"/>
      <c r="C745" s="11"/>
      <c r="D745" s="23"/>
      <c r="E745" s="23"/>
      <c r="F745" s="23"/>
      <c r="G745" s="23"/>
      <c r="H745" s="23"/>
      <c r="I745" s="23"/>
      <c r="J745" s="23"/>
      <c r="K745" s="23"/>
      <c r="L745" s="23"/>
      <c r="M745" s="23"/>
    </row>
    <row r="746" spans="1:13" ht="16.5" thickBot="1" x14ac:dyDescent="0.3">
      <c r="A746" s="24"/>
      <c r="B746" s="23"/>
      <c r="C746" s="11" t="s">
        <v>190</v>
      </c>
      <c r="D746" s="25"/>
      <c r="E746" s="25"/>
      <c r="F746" s="25"/>
      <c r="G746" s="25"/>
      <c r="H746" s="25"/>
      <c r="I746" s="25"/>
      <c r="J746" s="25"/>
      <c r="K746" s="25"/>
      <c r="L746" s="25"/>
      <c r="M746" s="23"/>
    </row>
    <row r="747" spans="1:13" ht="15.75" x14ac:dyDescent="0.25">
      <c r="A747" s="23" t="s">
        <v>176</v>
      </c>
      <c r="B747" s="23"/>
      <c r="C747" s="11"/>
      <c r="D747" s="15"/>
      <c r="E747" s="15"/>
      <c r="F747" s="15"/>
      <c r="G747" s="15"/>
      <c r="H747" s="15"/>
      <c r="I747" s="15"/>
      <c r="J747" s="15"/>
      <c r="K747" s="15"/>
      <c r="L747" s="15"/>
      <c r="M747" s="15"/>
    </row>
    <row r="748" spans="1:13" ht="15.75" x14ac:dyDescent="0.25">
      <c r="A748" s="23"/>
      <c r="B748" s="23"/>
      <c r="C748" s="11"/>
      <c r="D748" s="15"/>
      <c r="E748" s="15"/>
      <c r="F748" s="15"/>
      <c r="G748" s="15"/>
      <c r="H748" s="15"/>
      <c r="I748" s="15"/>
      <c r="J748" s="15"/>
      <c r="K748" s="15"/>
      <c r="L748" s="15"/>
      <c r="M748" s="15"/>
    </row>
    <row r="749" spans="1:13" ht="16.5" thickBot="1" x14ac:dyDescent="0.3">
      <c r="A749" s="25"/>
      <c r="B749" s="25"/>
      <c r="C749" s="16"/>
      <c r="D749" s="17"/>
      <c r="E749" s="17"/>
      <c r="F749" s="17"/>
      <c r="G749" s="17"/>
      <c r="H749" s="17"/>
      <c r="I749" s="17"/>
      <c r="J749" s="17"/>
      <c r="K749" s="17"/>
      <c r="L749" s="17"/>
      <c r="M749" s="17"/>
    </row>
    <row r="750" spans="1:13" ht="15.75" x14ac:dyDescent="0.25">
      <c r="A750" s="22"/>
      <c r="B750" s="22"/>
      <c r="C750" s="22"/>
      <c r="D750" s="22"/>
      <c r="E750" s="22"/>
      <c r="F750" s="22"/>
      <c r="G750" s="22"/>
      <c r="H750" s="22"/>
      <c r="I750" s="22"/>
      <c r="J750" s="22"/>
      <c r="K750" s="22"/>
      <c r="L750" s="22"/>
      <c r="M750" s="22"/>
    </row>
    <row r="751" spans="1:13" ht="15.75" x14ac:dyDescent="0.25">
      <c r="A751" s="23"/>
      <c r="B751" s="23"/>
      <c r="C751" s="11"/>
      <c r="D751" s="23"/>
      <c r="E751" s="23"/>
      <c r="F751" s="23"/>
      <c r="G751" s="23"/>
      <c r="H751" s="23"/>
      <c r="I751" s="23"/>
      <c r="J751" s="23"/>
      <c r="K751" s="23"/>
      <c r="L751" s="23"/>
      <c r="M751" s="23"/>
    </row>
    <row r="752" spans="1:13" ht="16.5" thickBot="1" x14ac:dyDescent="0.3">
      <c r="A752" s="24"/>
      <c r="B752" s="23"/>
      <c r="C752" s="11" t="s">
        <v>190</v>
      </c>
      <c r="D752" s="25"/>
      <c r="E752" s="25"/>
      <c r="F752" s="25"/>
      <c r="G752" s="25"/>
      <c r="H752" s="25"/>
      <c r="I752" s="25"/>
      <c r="J752" s="25"/>
      <c r="K752" s="25"/>
      <c r="L752" s="25"/>
      <c r="M752" s="23"/>
    </row>
    <row r="753" spans="1:13" ht="15.75" x14ac:dyDescent="0.25">
      <c r="A753" s="23" t="s">
        <v>177</v>
      </c>
      <c r="B753" s="23"/>
      <c r="C753" s="11"/>
      <c r="D753" s="15"/>
      <c r="E753" s="15"/>
      <c r="F753" s="15"/>
      <c r="G753" s="15"/>
      <c r="H753" s="15"/>
      <c r="I753" s="15"/>
      <c r="J753" s="15"/>
      <c r="K753" s="15"/>
      <c r="L753" s="15"/>
      <c r="M753" s="15"/>
    </row>
    <row r="754" spans="1:13" ht="15.75" x14ac:dyDescent="0.25">
      <c r="A754" s="23"/>
      <c r="B754" s="23"/>
      <c r="C754" s="11"/>
      <c r="D754" s="15"/>
      <c r="E754" s="15"/>
      <c r="F754" s="15"/>
      <c r="G754" s="15"/>
      <c r="H754" s="15"/>
      <c r="I754" s="15"/>
      <c r="J754" s="15"/>
      <c r="K754" s="15"/>
      <c r="L754" s="15"/>
      <c r="M754" s="15"/>
    </row>
    <row r="755" spans="1:13" ht="16.5" thickBot="1" x14ac:dyDescent="0.3">
      <c r="A755" s="25"/>
      <c r="B755" s="25"/>
      <c r="C755" s="16"/>
      <c r="D755" s="17"/>
      <c r="E755" s="17"/>
      <c r="F755" s="17"/>
      <c r="G755" s="17"/>
      <c r="H755" s="17"/>
      <c r="I755" s="17"/>
      <c r="J755" s="17"/>
      <c r="K755" s="17"/>
      <c r="L755" s="17"/>
      <c r="M755" s="17"/>
    </row>
    <row r="756" spans="1:13" ht="15.75" x14ac:dyDescent="0.25">
      <c r="A756" s="22"/>
      <c r="B756" s="22"/>
      <c r="C756" s="22"/>
      <c r="D756" s="22"/>
      <c r="E756" s="22"/>
      <c r="F756" s="22"/>
      <c r="G756" s="22"/>
      <c r="H756" s="22"/>
      <c r="I756" s="22"/>
      <c r="J756" s="22"/>
      <c r="K756" s="22"/>
      <c r="L756" s="22"/>
      <c r="M756" s="22"/>
    </row>
    <row r="757" spans="1:13" ht="15.75" x14ac:dyDescent="0.25">
      <c r="A757" s="23"/>
      <c r="B757" s="23"/>
      <c r="C757" s="11"/>
      <c r="D757" s="23"/>
      <c r="E757" s="23"/>
      <c r="F757" s="23"/>
      <c r="G757" s="23"/>
      <c r="H757" s="23"/>
      <c r="I757" s="23"/>
      <c r="J757" s="23"/>
      <c r="K757" s="23"/>
      <c r="L757" s="23"/>
      <c r="M757" s="23"/>
    </row>
    <row r="758" spans="1:13" ht="16.5" thickBot="1" x14ac:dyDescent="0.3">
      <c r="A758" s="24"/>
      <c r="B758" s="23"/>
      <c r="C758" s="11" t="s">
        <v>190</v>
      </c>
      <c r="D758" s="25"/>
      <c r="E758" s="25"/>
      <c r="F758" s="25"/>
      <c r="G758" s="25"/>
      <c r="H758" s="25"/>
      <c r="I758" s="25"/>
      <c r="J758" s="25"/>
      <c r="K758" s="25"/>
      <c r="L758" s="25"/>
      <c r="M758" s="23"/>
    </row>
    <row r="759" spans="1:13" ht="15.75" x14ac:dyDescent="0.25">
      <c r="A759" s="23" t="s">
        <v>178</v>
      </c>
      <c r="B759" s="23"/>
      <c r="C759" s="11"/>
      <c r="D759" s="15"/>
      <c r="E759" s="15"/>
      <c r="F759" s="15"/>
      <c r="G759" s="15"/>
      <c r="H759" s="15"/>
      <c r="I759" s="15"/>
      <c r="J759" s="15"/>
      <c r="K759" s="15"/>
      <c r="L759" s="15"/>
      <c r="M759" s="15"/>
    </row>
    <row r="760" spans="1:13" ht="15.75" x14ac:dyDescent="0.25">
      <c r="A760" s="23"/>
      <c r="B760" s="23"/>
      <c r="C760" s="11"/>
      <c r="D760" s="15"/>
      <c r="E760" s="15"/>
      <c r="F760" s="15"/>
      <c r="G760" s="15"/>
      <c r="H760" s="15"/>
      <c r="I760" s="15"/>
      <c r="J760" s="15"/>
      <c r="K760" s="15"/>
      <c r="L760" s="15"/>
      <c r="M760" s="15"/>
    </row>
    <row r="761" spans="1:13" ht="16.5" thickBot="1" x14ac:dyDescent="0.3">
      <c r="A761" s="25"/>
      <c r="B761" s="25"/>
      <c r="C761" s="16"/>
      <c r="D761" s="17"/>
      <c r="E761" s="17"/>
      <c r="F761" s="17"/>
      <c r="G761" s="17"/>
      <c r="H761" s="17"/>
      <c r="I761" s="17"/>
      <c r="J761" s="17"/>
      <c r="K761" s="17"/>
      <c r="L761" s="17"/>
      <c r="M761" s="17"/>
    </row>
    <row r="762" spans="1:13" ht="15.75" x14ac:dyDescent="0.25">
      <c r="A762" s="22"/>
      <c r="B762" s="22"/>
      <c r="C762" s="22"/>
      <c r="D762" s="22"/>
      <c r="E762" s="22"/>
      <c r="F762" s="22"/>
      <c r="G762" s="22"/>
      <c r="H762" s="22"/>
      <c r="I762" s="22"/>
      <c r="J762" s="22"/>
      <c r="K762" s="22"/>
      <c r="L762" s="22"/>
      <c r="M762" s="22"/>
    </row>
    <row r="763" spans="1:13" ht="15.75" x14ac:dyDescent="0.25">
      <c r="A763" s="23"/>
      <c r="B763" s="23"/>
      <c r="C763" s="11"/>
      <c r="D763" s="23"/>
      <c r="E763" s="23"/>
      <c r="F763" s="23"/>
      <c r="G763" s="23"/>
      <c r="H763" s="23"/>
      <c r="I763" s="23"/>
      <c r="J763" s="23"/>
      <c r="K763" s="23"/>
      <c r="L763" s="23"/>
      <c r="M763" s="23"/>
    </row>
    <row r="764" spans="1:13" ht="16.5" thickBot="1" x14ac:dyDescent="0.3">
      <c r="A764" s="24"/>
      <c r="B764" s="23"/>
      <c r="C764" s="11" t="s">
        <v>190</v>
      </c>
      <c r="D764" s="25"/>
      <c r="E764" s="25"/>
      <c r="F764" s="25"/>
      <c r="G764" s="25"/>
      <c r="H764" s="25"/>
      <c r="I764" s="25"/>
      <c r="J764" s="25"/>
      <c r="K764" s="25"/>
      <c r="L764" s="25"/>
      <c r="M764" s="23"/>
    </row>
    <row r="765" spans="1:13" ht="15.75" x14ac:dyDescent="0.25">
      <c r="A765" s="23" t="s">
        <v>179</v>
      </c>
      <c r="B765" s="23"/>
      <c r="C765" s="11"/>
      <c r="D765" s="15"/>
      <c r="E765" s="15"/>
      <c r="F765" s="15"/>
      <c r="G765" s="15"/>
      <c r="H765" s="15"/>
      <c r="I765" s="15"/>
      <c r="J765" s="15"/>
      <c r="K765" s="15"/>
      <c r="L765" s="15"/>
      <c r="M765" s="15"/>
    </row>
    <row r="766" spans="1:13" ht="15.75" x14ac:dyDescent="0.25">
      <c r="A766" s="23"/>
      <c r="B766" s="23"/>
      <c r="C766" s="11"/>
      <c r="D766" s="15"/>
      <c r="E766" s="15"/>
      <c r="F766" s="15"/>
      <c r="G766" s="15"/>
      <c r="H766" s="15"/>
      <c r="I766" s="15"/>
      <c r="J766" s="15"/>
      <c r="K766" s="15"/>
      <c r="L766" s="15"/>
      <c r="M766" s="15"/>
    </row>
    <row r="767" spans="1:13" ht="16.5" thickBot="1" x14ac:dyDescent="0.3">
      <c r="A767" s="25"/>
      <c r="B767" s="25"/>
      <c r="C767" s="16"/>
      <c r="D767" s="17"/>
      <c r="E767" s="17"/>
      <c r="F767" s="17"/>
      <c r="G767" s="17"/>
      <c r="H767" s="17"/>
      <c r="I767" s="17"/>
      <c r="J767" s="17"/>
      <c r="K767" s="17"/>
      <c r="L767" s="17"/>
      <c r="M767" s="17"/>
    </row>
    <row r="768" spans="1:13" ht="15.75" x14ac:dyDescent="0.25">
      <c r="A768" s="22"/>
      <c r="B768" s="22"/>
      <c r="C768" s="22"/>
      <c r="D768" s="22"/>
      <c r="E768" s="22"/>
      <c r="F768" s="22"/>
      <c r="G768" s="22"/>
      <c r="H768" s="22"/>
      <c r="I768" s="22"/>
      <c r="J768" s="22"/>
      <c r="K768" s="22"/>
      <c r="L768" s="22"/>
      <c r="M768" s="22"/>
    </row>
    <row r="769" spans="1:13" ht="15.75" x14ac:dyDescent="0.25">
      <c r="A769" s="23"/>
      <c r="B769" s="23"/>
      <c r="C769" s="11"/>
      <c r="D769" s="23"/>
      <c r="E769" s="23"/>
      <c r="F769" s="23"/>
      <c r="G769" s="23"/>
      <c r="H769" s="23"/>
      <c r="I769" s="23"/>
      <c r="J769" s="23"/>
      <c r="K769" s="23"/>
      <c r="L769" s="23"/>
      <c r="M769" s="23"/>
    </row>
    <row r="770" spans="1:13" ht="16.5" thickBot="1" x14ac:dyDescent="0.3">
      <c r="A770" s="24" t="s">
        <v>180</v>
      </c>
      <c r="B770" s="23"/>
      <c r="C770" s="11" t="s">
        <v>190</v>
      </c>
      <c r="D770" s="25"/>
      <c r="E770" s="25"/>
      <c r="F770" s="25"/>
      <c r="G770" s="25"/>
      <c r="H770" s="25"/>
      <c r="I770" s="25"/>
      <c r="J770" s="25"/>
      <c r="K770" s="25"/>
      <c r="L770" s="25"/>
      <c r="M770" s="23"/>
    </row>
    <row r="771" spans="1:13" ht="15.75" x14ac:dyDescent="0.25">
      <c r="A771" s="23"/>
      <c r="B771" s="23"/>
      <c r="C771" s="11"/>
      <c r="D771" s="15"/>
      <c r="E771" s="15"/>
      <c r="F771" s="15"/>
      <c r="G771" s="15"/>
      <c r="H771" s="15"/>
      <c r="I771" s="15"/>
      <c r="J771" s="15"/>
      <c r="K771" s="15"/>
      <c r="L771" s="15"/>
      <c r="M771" s="15"/>
    </row>
    <row r="772" spans="1:13" ht="15.75" x14ac:dyDescent="0.25">
      <c r="A772" s="23"/>
      <c r="B772" s="23"/>
      <c r="C772" s="11"/>
      <c r="D772" s="15"/>
      <c r="E772" s="15"/>
      <c r="F772" s="15"/>
      <c r="G772" s="15"/>
      <c r="H772" s="15"/>
      <c r="I772" s="15"/>
      <c r="J772" s="15"/>
      <c r="K772" s="15"/>
      <c r="L772" s="15"/>
      <c r="M772" s="15"/>
    </row>
    <row r="773" spans="1:13" ht="16.5" thickBot="1" x14ac:dyDescent="0.3">
      <c r="A773" s="25"/>
      <c r="B773" s="25"/>
      <c r="C773" s="16"/>
      <c r="D773" s="17"/>
      <c r="E773" s="17"/>
      <c r="F773" s="17"/>
      <c r="G773" s="17"/>
      <c r="H773" s="17"/>
      <c r="I773" s="17"/>
      <c r="J773" s="17"/>
      <c r="K773" s="17"/>
      <c r="L773" s="17"/>
      <c r="M773" s="17"/>
    </row>
    <row r="774" spans="1:13" ht="15.75" x14ac:dyDescent="0.25">
      <c r="A774" s="22"/>
      <c r="B774" s="22"/>
      <c r="C774" s="22"/>
      <c r="D774" s="22"/>
      <c r="E774" s="22"/>
      <c r="F774" s="22"/>
      <c r="G774" s="22"/>
      <c r="H774" s="22"/>
      <c r="I774" s="22"/>
      <c r="J774" s="22"/>
      <c r="K774" s="22"/>
      <c r="L774" s="22"/>
      <c r="M774" s="22"/>
    </row>
    <row r="775" spans="1:13" ht="15.75" x14ac:dyDescent="0.25">
      <c r="A775" s="23"/>
      <c r="B775" s="23"/>
      <c r="C775" s="11"/>
      <c r="D775" s="23"/>
      <c r="E775" s="23"/>
      <c r="F775" s="23"/>
      <c r="G775" s="23"/>
      <c r="H775" s="23"/>
      <c r="I775" s="23"/>
      <c r="J775" s="23"/>
      <c r="K775" s="23"/>
      <c r="L775" s="23"/>
      <c r="M775" s="23"/>
    </row>
    <row r="776" spans="1:13" ht="16.5" thickBot="1" x14ac:dyDescent="0.3">
      <c r="A776" s="24" t="s">
        <v>181</v>
      </c>
      <c r="B776" s="23"/>
      <c r="C776" s="11" t="s">
        <v>190</v>
      </c>
      <c r="D776" s="25"/>
      <c r="E776" s="25"/>
      <c r="F776" s="25"/>
      <c r="G776" s="25"/>
      <c r="H776" s="25"/>
      <c r="I776" s="25"/>
      <c r="J776" s="25"/>
      <c r="K776" s="25"/>
      <c r="L776" s="25"/>
      <c r="M776" s="23"/>
    </row>
    <row r="777" spans="1:13" ht="15.75" x14ac:dyDescent="0.25">
      <c r="A777" s="23"/>
      <c r="B777" s="23"/>
      <c r="C777" s="11"/>
      <c r="D777" s="15"/>
      <c r="E777" s="15"/>
      <c r="F777" s="15"/>
      <c r="G777" s="15"/>
      <c r="H777" s="15"/>
      <c r="I777" s="15"/>
      <c r="J777" s="15"/>
      <c r="K777" s="15"/>
      <c r="L777" s="15"/>
      <c r="M777" s="15"/>
    </row>
    <row r="778" spans="1:13" ht="15.75" x14ac:dyDescent="0.25">
      <c r="A778" s="23"/>
      <c r="B778" s="23"/>
      <c r="C778" s="11"/>
      <c r="D778" s="15"/>
      <c r="E778" s="15"/>
      <c r="F778" s="15"/>
      <c r="G778" s="15"/>
      <c r="H778" s="15"/>
      <c r="I778" s="15"/>
      <c r="J778" s="15"/>
      <c r="K778" s="15"/>
      <c r="L778" s="15"/>
      <c r="M778" s="15"/>
    </row>
    <row r="779" spans="1:13" ht="16.5" thickBot="1" x14ac:dyDescent="0.3">
      <c r="A779" s="25"/>
      <c r="B779" s="25"/>
      <c r="C779" s="16"/>
      <c r="D779" s="17"/>
      <c r="E779" s="17"/>
      <c r="F779" s="17"/>
      <c r="G779" s="17"/>
      <c r="H779" s="17"/>
      <c r="I779" s="17"/>
      <c r="J779" s="17"/>
      <c r="K779" s="17"/>
      <c r="L779" s="17"/>
      <c r="M779" s="17"/>
    </row>
    <row r="780" spans="1:13" ht="15.75" x14ac:dyDescent="0.25">
      <c r="A780" s="22"/>
      <c r="B780" s="22"/>
      <c r="C780" s="22"/>
      <c r="D780" s="22"/>
      <c r="E780" s="22"/>
      <c r="F780" s="22"/>
      <c r="G780" s="22"/>
      <c r="H780" s="22"/>
      <c r="I780" s="22"/>
      <c r="J780" s="22"/>
      <c r="K780" s="22"/>
      <c r="L780" s="22"/>
      <c r="M780" s="22"/>
    </row>
    <row r="781" spans="1:13" ht="15.75" x14ac:dyDescent="0.25">
      <c r="A781" s="23"/>
      <c r="B781" s="23"/>
      <c r="C781" s="11"/>
      <c r="D781" s="23"/>
      <c r="E781" s="23"/>
      <c r="F781" s="23"/>
      <c r="G781" s="23"/>
      <c r="H781" s="23"/>
      <c r="I781" s="23"/>
      <c r="J781" s="23"/>
      <c r="K781" s="23"/>
      <c r="L781" s="23"/>
      <c r="M781" s="23"/>
    </row>
    <row r="782" spans="1:13" ht="16.5" thickBot="1" x14ac:dyDescent="0.3">
      <c r="A782" s="24"/>
      <c r="B782" s="23"/>
      <c r="C782" s="11" t="s">
        <v>190</v>
      </c>
      <c r="D782" s="25"/>
      <c r="E782" s="25"/>
      <c r="F782" s="25"/>
      <c r="G782" s="25"/>
      <c r="H782" s="25"/>
      <c r="I782" s="25"/>
      <c r="J782" s="25"/>
      <c r="K782" s="25"/>
      <c r="L782" s="25"/>
      <c r="M782" s="23"/>
    </row>
    <row r="783" spans="1:13" ht="15.75" x14ac:dyDescent="0.25">
      <c r="A783" s="23" t="s">
        <v>182</v>
      </c>
      <c r="B783" s="23"/>
      <c r="C783" s="11"/>
      <c r="D783" s="15"/>
      <c r="E783" s="15"/>
      <c r="F783" s="15"/>
      <c r="G783" s="15"/>
      <c r="H783" s="15"/>
      <c r="I783" s="15"/>
      <c r="J783" s="15"/>
      <c r="K783" s="15"/>
      <c r="L783" s="15"/>
      <c r="M783" s="15"/>
    </row>
    <row r="784" spans="1:13" ht="15.75" x14ac:dyDescent="0.25">
      <c r="A784" s="23"/>
      <c r="B784" s="23"/>
      <c r="C784" s="11"/>
      <c r="D784" s="15"/>
      <c r="E784" s="15"/>
      <c r="F784" s="15"/>
      <c r="G784" s="15"/>
      <c r="H784" s="15"/>
      <c r="I784" s="15"/>
      <c r="J784" s="15"/>
      <c r="K784" s="15"/>
      <c r="L784" s="15"/>
      <c r="M784" s="15"/>
    </row>
    <row r="785" spans="1:13" ht="16.5" thickBot="1" x14ac:dyDescent="0.3">
      <c r="A785" s="25"/>
      <c r="B785" s="25"/>
      <c r="C785" s="16"/>
      <c r="D785" s="17"/>
      <c r="E785" s="17"/>
      <c r="F785" s="17"/>
      <c r="G785" s="17"/>
      <c r="H785" s="17"/>
      <c r="I785" s="17"/>
      <c r="J785" s="17"/>
      <c r="K785" s="17"/>
      <c r="L785" s="17"/>
      <c r="M785" s="17"/>
    </row>
    <row r="786" spans="1:13" ht="15.75" x14ac:dyDescent="0.25">
      <c r="A786" s="22"/>
      <c r="B786" s="22"/>
      <c r="C786" s="22"/>
      <c r="D786" s="22"/>
      <c r="E786" s="22"/>
      <c r="F786" s="22"/>
      <c r="G786" s="22"/>
      <c r="H786" s="22"/>
      <c r="I786" s="22"/>
      <c r="J786" s="22"/>
      <c r="K786" s="22"/>
      <c r="L786" s="22"/>
      <c r="M786" s="22"/>
    </row>
    <row r="787" spans="1:13" ht="15.75" x14ac:dyDescent="0.25">
      <c r="A787" s="23"/>
      <c r="B787" s="23"/>
      <c r="C787" s="11"/>
      <c r="D787" s="23"/>
      <c r="E787" s="23"/>
      <c r="F787" s="23"/>
      <c r="G787" s="23"/>
      <c r="H787" s="23"/>
      <c r="I787" s="23"/>
      <c r="J787" s="23"/>
      <c r="K787" s="23"/>
      <c r="L787" s="23"/>
      <c r="M787" s="23"/>
    </row>
    <row r="788" spans="1:13" ht="16.5" thickBot="1" x14ac:dyDescent="0.3">
      <c r="A788" s="24"/>
      <c r="B788" s="23"/>
      <c r="C788" s="11" t="s">
        <v>190</v>
      </c>
      <c r="D788" s="25"/>
      <c r="E788" s="25"/>
      <c r="F788" s="25"/>
      <c r="G788" s="25"/>
      <c r="H788" s="25"/>
      <c r="I788" s="25"/>
      <c r="J788" s="25"/>
      <c r="K788" s="25"/>
      <c r="L788" s="25"/>
      <c r="M788" s="23"/>
    </row>
    <row r="789" spans="1:13" ht="15.75" x14ac:dyDescent="0.25">
      <c r="A789" s="23" t="s">
        <v>183</v>
      </c>
      <c r="B789" s="23"/>
      <c r="C789" s="11"/>
      <c r="D789" s="15"/>
      <c r="E789" s="15"/>
      <c r="F789" s="15"/>
      <c r="G789" s="15"/>
      <c r="H789" s="15"/>
      <c r="I789" s="15"/>
      <c r="J789" s="15"/>
      <c r="K789" s="15"/>
      <c r="L789" s="15"/>
      <c r="M789" s="15"/>
    </row>
    <row r="790" spans="1:13" ht="15.75" x14ac:dyDescent="0.25">
      <c r="A790" s="23"/>
      <c r="B790" s="23"/>
      <c r="C790" s="11"/>
      <c r="D790" s="15"/>
      <c r="E790" s="15"/>
      <c r="F790" s="15"/>
      <c r="G790" s="15"/>
      <c r="H790" s="15"/>
      <c r="I790" s="15"/>
      <c r="J790" s="15"/>
      <c r="K790" s="15"/>
      <c r="L790" s="15"/>
      <c r="M790" s="15"/>
    </row>
    <row r="791" spans="1:13" ht="16.5" thickBot="1" x14ac:dyDescent="0.3">
      <c r="A791" s="25"/>
      <c r="B791" s="25"/>
      <c r="C791" s="16"/>
      <c r="D791" s="17"/>
      <c r="E791" s="17"/>
      <c r="F791" s="17"/>
      <c r="G791" s="17"/>
      <c r="H791" s="17"/>
      <c r="I791" s="17"/>
      <c r="J791" s="17"/>
      <c r="K791" s="17"/>
      <c r="L791" s="17"/>
      <c r="M791" s="17"/>
    </row>
    <row r="792" spans="1:13" ht="15.75" x14ac:dyDescent="0.25">
      <c r="A792" s="22"/>
      <c r="B792" s="22"/>
      <c r="C792" s="22"/>
      <c r="D792" s="22"/>
      <c r="E792" s="22"/>
      <c r="F792" s="22"/>
      <c r="G792" s="22"/>
      <c r="H792" s="22"/>
      <c r="I792" s="22"/>
      <c r="J792" s="22"/>
      <c r="K792" s="22"/>
      <c r="L792" s="22"/>
      <c r="M792" s="22"/>
    </row>
    <row r="793" spans="1:13" ht="15.75" x14ac:dyDescent="0.25">
      <c r="A793" s="23"/>
      <c r="B793" s="23"/>
      <c r="C793" s="11"/>
      <c r="D793" s="23"/>
      <c r="E793" s="23"/>
      <c r="F793" s="23"/>
      <c r="G793" s="23"/>
      <c r="H793" s="23"/>
      <c r="I793" s="23"/>
      <c r="J793" s="23"/>
      <c r="K793" s="23"/>
      <c r="L793" s="23"/>
      <c r="M793" s="23"/>
    </row>
    <row r="794" spans="1:13" ht="16.5" thickBot="1" x14ac:dyDescent="0.3">
      <c r="A794" s="24" t="s">
        <v>184</v>
      </c>
      <c r="B794" s="23"/>
      <c r="C794" s="11" t="s">
        <v>190</v>
      </c>
      <c r="D794" s="25"/>
      <c r="E794" s="25"/>
      <c r="F794" s="25"/>
      <c r="G794" s="25"/>
      <c r="H794" s="25"/>
      <c r="I794" s="25"/>
      <c r="J794" s="25"/>
      <c r="K794" s="25"/>
      <c r="L794" s="25"/>
      <c r="M794" s="23"/>
    </row>
    <row r="795" spans="1:13" ht="15.75" x14ac:dyDescent="0.25">
      <c r="A795" s="23"/>
      <c r="B795" s="23"/>
      <c r="C795" s="11"/>
      <c r="D795" s="15"/>
      <c r="E795" s="15"/>
      <c r="F795" s="15"/>
      <c r="G795" s="15"/>
      <c r="H795" s="15"/>
      <c r="I795" s="15"/>
      <c r="J795" s="15"/>
      <c r="K795" s="15"/>
      <c r="L795" s="15"/>
      <c r="M795" s="15"/>
    </row>
    <row r="796" spans="1:13" ht="15.75" x14ac:dyDescent="0.25">
      <c r="A796" s="23"/>
      <c r="B796" s="23"/>
      <c r="C796" s="11"/>
      <c r="D796" s="15"/>
      <c r="E796" s="15"/>
      <c r="F796" s="15"/>
      <c r="G796" s="15"/>
      <c r="H796" s="15"/>
      <c r="I796" s="15"/>
      <c r="J796" s="15"/>
      <c r="K796" s="15"/>
      <c r="L796" s="15"/>
      <c r="M796" s="15"/>
    </row>
    <row r="797" spans="1:13" ht="16.5" thickBot="1" x14ac:dyDescent="0.3">
      <c r="A797" s="25"/>
      <c r="B797" s="25"/>
      <c r="C797" s="16"/>
      <c r="D797" s="17"/>
      <c r="E797" s="17"/>
      <c r="F797" s="17"/>
      <c r="G797" s="17"/>
      <c r="H797" s="17"/>
      <c r="I797" s="17"/>
      <c r="J797" s="17"/>
      <c r="K797" s="17"/>
      <c r="L797" s="17"/>
      <c r="M797" s="17"/>
    </row>
    <row r="798" spans="1:13" ht="15.75" x14ac:dyDescent="0.25">
      <c r="A798" s="22"/>
      <c r="B798" s="22"/>
      <c r="C798" s="22"/>
      <c r="D798" s="22"/>
      <c r="E798" s="22"/>
      <c r="F798" s="22"/>
      <c r="G798" s="22"/>
      <c r="H798" s="22"/>
      <c r="I798" s="22"/>
      <c r="J798" s="22"/>
      <c r="K798" s="22"/>
      <c r="L798" s="22"/>
      <c r="M798" s="22"/>
    </row>
    <row r="799" spans="1:13" ht="15.75" x14ac:dyDescent="0.25">
      <c r="A799" s="23"/>
      <c r="B799" s="23"/>
      <c r="C799" s="11"/>
      <c r="D799" s="23"/>
      <c r="E799" s="23"/>
      <c r="F799" s="23"/>
      <c r="G799" s="23"/>
      <c r="H799" s="23"/>
      <c r="I799" s="23"/>
      <c r="J799" s="23"/>
      <c r="K799" s="23"/>
      <c r="L799" s="23"/>
      <c r="M799" s="23"/>
    </row>
    <row r="800" spans="1:13" ht="16.5" thickBot="1" x14ac:dyDescent="0.3">
      <c r="A800" s="24"/>
      <c r="B800" s="23"/>
      <c r="C800" s="11" t="s">
        <v>190</v>
      </c>
      <c r="D800" s="25"/>
      <c r="E800" s="25"/>
      <c r="F800" s="25"/>
      <c r="G800" s="25"/>
      <c r="H800" s="25"/>
      <c r="I800" s="25"/>
      <c r="J800" s="25"/>
      <c r="K800" s="25"/>
      <c r="L800" s="25"/>
      <c r="M800" s="23"/>
    </row>
    <row r="801" spans="1:13" ht="15.75" x14ac:dyDescent="0.25">
      <c r="A801" s="23" t="s">
        <v>185</v>
      </c>
      <c r="B801" s="23"/>
      <c r="C801" s="11"/>
      <c r="D801" s="15"/>
      <c r="E801" s="15"/>
      <c r="F801" s="15"/>
      <c r="G801" s="15"/>
      <c r="H801" s="15"/>
      <c r="I801" s="15"/>
      <c r="J801" s="15"/>
      <c r="K801" s="15"/>
      <c r="L801" s="15"/>
      <c r="M801" s="15"/>
    </row>
    <row r="802" spans="1:13" ht="15.75" x14ac:dyDescent="0.25">
      <c r="A802" s="23"/>
      <c r="B802" s="23"/>
      <c r="C802" s="11"/>
      <c r="D802" s="15"/>
      <c r="E802" s="15"/>
      <c r="F802" s="15"/>
      <c r="G802" s="15"/>
      <c r="H802" s="15"/>
      <c r="I802" s="15"/>
      <c r="J802" s="15"/>
      <c r="K802" s="15"/>
      <c r="L802" s="15"/>
      <c r="M802" s="15"/>
    </row>
    <row r="803" spans="1:13" ht="16.5" thickBot="1" x14ac:dyDescent="0.3">
      <c r="A803" s="25"/>
      <c r="B803" s="25"/>
      <c r="C803" s="16"/>
      <c r="D803" s="17"/>
      <c r="E803" s="17"/>
      <c r="F803" s="17"/>
      <c r="G803" s="17"/>
      <c r="H803" s="17"/>
      <c r="I803" s="17"/>
      <c r="J803" s="17"/>
      <c r="K803" s="17"/>
      <c r="L803" s="17"/>
      <c r="M803" s="17"/>
    </row>
    <row r="804" spans="1:13" ht="15.75" x14ac:dyDescent="0.25">
      <c r="A804" s="22"/>
      <c r="B804" s="22"/>
      <c r="C804" s="22"/>
      <c r="D804" s="22"/>
      <c r="E804" s="22"/>
      <c r="F804" s="22"/>
      <c r="G804" s="22"/>
      <c r="H804" s="22"/>
      <c r="I804" s="22"/>
      <c r="J804" s="22"/>
      <c r="K804" s="22"/>
      <c r="L804" s="22"/>
      <c r="M804" s="22"/>
    </row>
    <row r="805" spans="1:13" ht="15.75" x14ac:dyDescent="0.25">
      <c r="A805" s="23"/>
      <c r="B805" s="23"/>
      <c r="C805" s="11"/>
      <c r="D805" s="23"/>
      <c r="E805" s="23"/>
      <c r="F805" s="23"/>
      <c r="G805" s="23"/>
      <c r="H805" s="23"/>
      <c r="I805" s="23"/>
      <c r="J805" s="23"/>
      <c r="K805" s="23"/>
      <c r="L805" s="23"/>
      <c r="M805" s="23"/>
    </row>
    <row r="806" spans="1:13" ht="16.5" thickBot="1" x14ac:dyDescent="0.3">
      <c r="A806" s="24"/>
      <c r="B806" s="23"/>
      <c r="C806" s="11" t="s">
        <v>190</v>
      </c>
      <c r="D806" s="25"/>
      <c r="E806" s="25"/>
      <c r="F806" s="25"/>
      <c r="G806" s="25"/>
      <c r="H806" s="25"/>
      <c r="I806" s="25"/>
      <c r="J806" s="25"/>
      <c r="K806" s="25"/>
      <c r="L806" s="25"/>
      <c r="M806" s="23"/>
    </row>
    <row r="807" spans="1:13" ht="15.75" x14ac:dyDescent="0.25">
      <c r="A807" s="23" t="s">
        <v>186</v>
      </c>
      <c r="B807" s="23"/>
      <c r="C807" s="11"/>
      <c r="D807" s="15"/>
      <c r="E807" s="15"/>
      <c r="F807" s="15"/>
      <c r="G807" s="15"/>
      <c r="H807" s="15"/>
      <c r="I807" s="15"/>
      <c r="J807" s="15"/>
      <c r="K807" s="15"/>
      <c r="L807" s="15"/>
      <c r="M807" s="15"/>
    </row>
    <row r="808" spans="1:13" ht="15.75" x14ac:dyDescent="0.25">
      <c r="A808" s="23"/>
      <c r="B808" s="23"/>
      <c r="C808" s="11"/>
      <c r="D808" s="15"/>
      <c r="E808" s="15"/>
      <c r="F808" s="15"/>
      <c r="G808" s="15"/>
      <c r="H808" s="15"/>
      <c r="I808" s="15"/>
      <c r="J808" s="15"/>
      <c r="K808" s="15"/>
      <c r="L808" s="15"/>
      <c r="M808" s="15"/>
    </row>
    <row r="809" spans="1:13" ht="16.5" thickBot="1" x14ac:dyDescent="0.3">
      <c r="A809" s="25"/>
      <c r="B809" s="25"/>
      <c r="C809" s="16"/>
      <c r="D809" s="17"/>
      <c r="E809" s="17"/>
      <c r="F809" s="17"/>
      <c r="G809" s="17"/>
      <c r="H809" s="17"/>
      <c r="I809" s="17"/>
      <c r="J809" s="17"/>
      <c r="K809" s="17"/>
      <c r="L809" s="17"/>
      <c r="M809" s="17"/>
    </row>
    <row r="810" spans="1:13" ht="15.75" x14ac:dyDescent="0.25">
      <c r="A810" s="22"/>
      <c r="B810" s="22"/>
      <c r="C810" s="22"/>
      <c r="D810" s="22"/>
      <c r="E810" s="22"/>
      <c r="F810" s="22"/>
      <c r="G810" s="22"/>
      <c r="H810" s="22"/>
      <c r="I810" s="22"/>
      <c r="J810" s="22"/>
      <c r="K810" s="22"/>
      <c r="L810" s="22"/>
      <c r="M810" s="22"/>
    </row>
    <row r="811" spans="1:13" ht="15.75" x14ac:dyDescent="0.25">
      <c r="A811" s="23"/>
      <c r="B811" s="23"/>
      <c r="C811" s="11"/>
      <c r="D811" s="23"/>
      <c r="E811" s="23"/>
      <c r="F811" s="23"/>
      <c r="G811" s="23"/>
      <c r="H811" s="23"/>
      <c r="I811" s="23"/>
      <c r="J811" s="23"/>
      <c r="K811" s="23"/>
      <c r="L811" s="23"/>
      <c r="M811" s="23"/>
    </row>
    <row r="812" spans="1:13" ht="16.5" thickBot="1" x14ac:dyDescent="0.3">
      <c r="A812" s="24" t="s">
        <v>187</v>
      </c>
      <c r="B812" s="23"/>
      <c r="C812" s="11" t="s">
        <v>190</v>
      </c>
      <c r="D812" s="25"/>
      <c r="E812" s="25"/>
      <c r="F812" s="25"/>
      <c r="G812" s="25"/>
      <c r="H812" s="25"/>
      <c r="I812" s="25"/>
      <c r="J812" s="25"/>
      <c r="K812" s="25"/>
      <c r="L812" s="25"/>
      <c r="M812" s="23"/>
    </row>
    <row r="813" spans="1:13" ht="15.75" x14ac:dyDescent="0.25">
      <c r="A813" s="23"/>
      <c r="B813" s="23"/>
      <c r="C813" s="11"/>
      <c r="D813" s="15"/>
      <c r="E813" s="15"/>
      <c r="F813" s="15"/>
      <c r="G813" s="15"/>
      <c r="H813" s="15"/>
      <c r="I813" s="15"/>
      <c r="J813" s="15"/>
      <c r="K813" s="15"/>
      <c r="L813" s="15"/>
      <c r="M813" s="15"/>
    </row>
    <row r="814" spans="1:13" ht="15.75" x14ac:dyDescent="0.25">
      <c r="A814" s="23"/>
      <c r="B814" s="23"/>
      <c r="C814" s="11"/>
      <c r="D814" s="15"/>
      <c r="E814" s="15"/>
      <c r="F814" s="15"/>
      <c r="G814" s="15"/>
      <c r="H814" s="15"/>
      <c r="I814" s="15"/>
      <c r="J814" s="15"/>
      <c r="K814" s="15"/>
      <c r="L814" s="15"/>
      <c r="M814" s="15"/>
    </row>
    <row r="815" spans="1:13" ht="16.5" thickBot="1" x14ac:dyDescent="0.3">
      <c r="A815" s="25"/>
      <c r="B815" s="25"/>
      <c r="C815" s="16"/>
      <c r="D815" s="17"/>
      <c r="E815" s="17"/>
      <c r="F815" s="17"/>
      <c r="G815" s="17"/>
      <c r="H815" s="17"/>
      <c r="I815" s="17"/>
      <c r="J815" s="17"/>
      <c r="K815" s="17"/>
      <c r="L815" s="17"/>
      <c r="M815" s="17"/>
    </row>
    <row r="816" spans="1:13" ht="15.75" x14ac:dyDescent="0.25">
      <c r="A816" s="22"/>
      <c r="B816" s="22"/>
      <c r="C816" s="22"/>
      <c r="D816" s="22"/>
      <c r="E816" s="22"/>
      <c r="F816" s="22"/>
      <c r="G816" s="22"/>
      <c r="H816" s="22"/>
      <c r="I816" s="22"/>
      <c r="J816" s="22"/>
      <c r="K816" s="22"/>
      <c r="L816" s="22"/>
      <c r="M816" s="22"/>
    </row>
    <row r="817" spans="1:13" ht="15.75" x14ac:dyDescent="0.25">
      <c r="A817" s="23"/>
      <c r="B817" s="23"/>
      <c r="C817" s="11"/>
      <c r="D817" s="23"/>
      <c r="E817" s="23"/>
      <c r="F817" s="23"/>
      <c r="G817" s="23"/>
      <c r="H817" s="23"/>
      <c r="I817" s="23"/>
      <c r="J817" s="23"/>
      <c r="K817" s="23"/>
      <c r="L817" s="23"/>
      <c r="M817" s="23"/>
    </row>
    <row r="818" spans="1:13" ht="16.5" thickBot="1" x14ac:dyDescent="0.3">
      <c r="A818" s="24" t="s">
        <v>188</v>
      </c>
      <c r="B818" s="23"/>
      <c r="C818" s="11" t="s">
        <v>190</v>
      </c>
      <c r="D818" s="25"/>
      <c r="E818" s="25"/>
      <c r="F818" s="25"/>
      <c r="G818" s="25"/>
      <c r="H818" s="25"/>
      <c r="I818" s="25"/>
      <c r="J818" s="25"/>
      <c r="K818" s="25"/>
      <c r="L818" s="25"/>
      <c r="M818" s="23"/>
    </row>
    <row r="819" spans="1:13" ht="15.75" x14ac:dyDescent="0.25">
      <c r="A819" s="23"/>
      <c r="B819" s="23"/>
      <c r="C819" s="11"/>
      <c r="D819" s="15"/>
      <c r="E819" s="15"/>
      <c r="F819" s="15"/>
      <c r="G819" s="15"/>
      <c r="H819" s="15"/>
      <c r="I819" s="15"/>
      <c r="J819" s="15"/>
      <c r="K819" s="15"/>
      <c r="L819" s="15"/>
      <c r="M819" s="15"/>
    </row>
    <row r="820" spans="1:13" ht="15.75" x14ac:dyDescent="0.25">
      <c r="A820" s="23"/>
      <c r="B820" s="23"/>
      <c r="C820" s="11"/>
      <c r="D820" s="15"/>
      <c r="E820" s="15"/>
      <c r="F820" s="15"/>
      <c r="G820" s="15"/>
      <c r="H820" s="15"/>
      <c r="I820" s="15"/>
      <c r="J820" s="15"/>
      <c r="K820" s="15"/>
      <c r="L820" s="15"/>
      <c r="M820" s="15"/>
    </row>
    <row r="821" spans="1:13" ht="16.5" thickBot="1" x14ac:dyDescent="0.3">
      <c r="A821" s="25"/>
      <c r="B821" s="25"/>
      <c r="C821" s="16"/>
      <c r="D821" s="17"/>
      <c r="E821" s="17"/>
      <c r="F821" s="17"/>
      <c r="G821" s="17"/>
      <c r="H821" s="17"/>
      <c r="I821" s="17"/>
      <c r="J821" s="17"/>
      <c r="K821" s="17"/>
      <c r="L821" s="17"/>
      <c r="M821" s="17"/>
    </row>
    <row r="822" spans="1:13" ht="15.75" x14ac:dyDescent="0.25">
      <c r="A822" s="22"/>
      <c r="B822" s="22"/>
      <c r="C822" s="22"/>
      <c r="D822" s="22"/>
      <c r="E822" s="22"/>
      <c r="F822" s="22"/>
      <c r="G822" s="22"/>
      <c r="H822" s="22"/>
      <c r="I822" s="22"/>
      <c r="J822" s="22"/>
      <c r="K822" s="22"/>
      <c r="L822" s="22"/>
      <c r="M822" s="22"/>
    </row>
    <row r="823" spans="1:13" ht="15.75" x14ac:dyDescent="0.25">
      <c r="A823" s="23"/>
      <c r="B823" s="23"/>
      <c r="C823" s="11"/>
      <c r="D823" s="23"/>
      <c r="E823" s="23"/>
      <c r="F823" s="23"/>
      <c r="G823" s="23"/>
      <c r="H823" s="23"/>
      <c r="I823" s="23"/>
      <c r="J823" s="23"/>
      <c r="K823" s="23"/>
      <c r="L823" s="23"/>
      <c r="M823" s="23"/>
    </row>
    <row r="824" spans="1:13" ht="16.5" thickBot="1" x14ac:dyDescent="0.3">
      <c r="A824" s="24"/>
      <c r="B824" s="23"/>
      <c r="C824" s="11" t="s">
        <v>190</v>
      </c>
      <c r="D824" s="25"/>
      <c r="E824" s="25"/>
      <c r="F824" s="25"/>
      <c r="G824" s="25"/>
      <c r="H824" s="25"/>
      <c r="I824" s="25"/>
      <c r="J824" s="25"/>
      <c r="K824" s="25"/>
      <c r="L824" s="25"/>
      <c r="M824" s="23"/>
    </row>
    <row r="825" spans="1:13" ht="15.75" x14ac:dyDescent="0.25">
      <c r="A825" s="23" t="s">
        <v>189</v>
      </c>
      <c r="B825" s="23"/>
      <c r="C825" s="11"/>
      <c r="D825" s="15"/>
      <c r="E825" s="15"/>
      <c r="F825" s="15"/>
      <c r="G825" s="15"/>
      <c r="H825" s="15"/>
      <c r="I825" s="15"/>
      <c r="J825" s="15"/>
      <c r="K825" s="15"/>
      <c r="L825" s="15"/>
      <c r="M825" s="15"/>
    </row>
    <row r="826" spans="1:13" ht="15.75" x14ac:dyDescent="0.25">
      <c r="A826" s="23"/>
      <c r="B826" s="23"/>
      <c r="C826" s="11"/>
      <c r="D826" s="15"/>
      <c r="E826" s="15"/>
      <c r="F826" s="15"/>
      <c r="G826" s="15"/>
      <c r="H826" s="15"/>
      <c r="I826" s="15"/>
      <c r="J826" s="15"/>
      <c r="K826" s="15"/>
      <c r="L826" s="15"/>
      <c r="M826" s="15"/>
    </row>
    <row r="827" spans="1:13" ht="16.5" thickBot="1" x14ac:dyDescent="0.3">
      <c r="A827" s="25"/>
      <c r="B827" s="25"/>
      <c r="C827" s="16"/>
      <c r="D827" s="17"/>
      <c r="E827" s="17"/>
      <c r="F827" s="17"/>
      <c r="G827" s="17"/>
      <c r="H827" s="17"/>
      <c r="I827" s="17"/>
      <c r="J827" s="17"/>
      <c r="K827" s="17"/>
      <c r="L827" s="17"/>
      <c r="M827" s="17"/>
    </row>
  </sheetData>
  <mergeCells count="1041">
    <mergeCell ref="N351:N353"/>
    <mergeCell ref="N354:N356"/>
    <mergeCell ref="N357:N359"/>
    <mergeCell ref="L210:L212"/>
    <mergeCell ref="N210:N212"/>
    <mergeCell ref="L348:L350"/>
    <mergeCell ref="N348:N350"/>
    <mergeCell ref="N321:N323"/>
    <mergeCell ref="N324:N326"/>
    <mergeCell ref="N327:N329"/>
    <mergeCell ref="N330:N332"/>
    <mergeCell ref="N333:N335"/>
    <mergeCell ref="N336:N338"/>
    <mergeCell ref="N339:N341"/>
    <mergeCell ref="N342:N344"/>
    <mergeCell ref="N345:N347"/>
    <mergeCell ref="N294:N296"/>
    <mergeCell ref="N297:N299"/>
    <mergeCell ref="N300:N302"/>
    <mergeCell ref="N303:N305"/>
    <mergeCell ref="N306:N308"/>
    <mergeCell ref="N309:N311"/>
    <mergeCell ref="N312:N314"/>
    <mergeCell ref="N315:N317"/>
    <mergeCell ref="N318:N320"/>
    <mergeCell ref="N267:N269"/>
    <mergeCell ref="N270:N272"/>
    <mergeCell ref="N273:N275"/>
    <mergeCell ref="N276:N278"/>
    <mergeCell ref="N279:N281"/>
    <mergeCell ref="N282:N284"/>
    <mergeCell ref="N285:N287"/>
    <mergeCell ref="N288:N290"/>
    <mergeCell ref="N291:N293"/>
    <mergeCell ref="N240:N242"/>
    <mergeCell ref="N243:N245"/>
    <mergeCell ref="N246:N248"/>
    <mergeCell ref="N249:N251"/>
    <mergeCell ref="N252:N254"/>
    <mergeCell ref="N255:N257"/>
    <mergeCell ref="N258:N260"/>
    <mergeCell ref="N261:N263"/>
    <mergeCell ref="N264:N266"/>
    <mergeCell ref="N213:N215"/>
    <mergeCell ref="N216:N218"/>
    <mergeCell ref="N219:N221"/>
    <mergeCell ref="N222:N224"/>
    <mergeCell ref="N225:N227"/>
    <mergeCell ref="N228:N230"/>
    <mergeCell ref="N231:N233"/>
    <mergeCell ref="N234:N236"/>
    <mergeCell ref="N237:N239"/>
    <mergeCell ref="N183:N185"/>
    <mergeCell ref="N186:N188"/>
    <mergeCell ref="N189:N191"/>
    <mergeCell ref="N192:N194"/>
    <mergeCell ref="N195:N197"/>
    <mergeCell ref="N198:N200"/>
    <mergeCell ref="N201:N203"/>
    <mergeCell ref="N204:N206"/>
    <mergeCell ref="N207:N209"/>
    <mergeCell ref="N156:N158"/>
    <mergeCell ref="N159:N161"/>
    <mergeCell ref="N162:N164"/>
    <mergeCell ref="N165:N167"/>
    <mergeCell ref="N168:N170"/>
    <mergeCell ref="N171:N173"/>
    <mergeCell ref="N174:N176"/>
    <mergeCell ref="N177:N179"/>
    <mergeCell ref="N180:N182"/>
    <mergeCell ref="L339:L341"/>
    <mergeCell ref="L342:L344"/>
    <mergeCell ref="L345:L347"/>
    <mergeCell ref="L351:L353"/>
    <mergeCell ref="L354:L356"/>
    <mergeCell ref="L357:L359"/>
    <mergeCell ref="N102:N104"/>
    <mergeCell ref="N105:N107"/>
    <mergeCell ref="N108:N110"/>
    <mergeCell ref="N111:N113"/>
    <mergeCell ref="N114:N116"/>
    <mergeCell ref="N117:N119"/>
    <mergeCell ref="N120:N122"/>
    <mergeCell ref="N123:N125"/>
    <mergeCell ref="N126:N128"/>
    <mergeCell ref="N129:N131"/>
    <mergeCell ref="N132:N134"/>
    <mergeCell ref="N135:N137"/>
    <mergeCell ref="N138:N140"/>
    <mergeCell ref="N141:N143"/>
    <mergeCell ref="N144:N146"/>
    <mergeCell ref="N147:N149"/>
    <mergeCell ref="N150:N152"/>
    <mergeCell ref="N153:N155"/>
    <mergeCell ref="L300:L302"/>
    <mergeCell ref="L303:L305"/>
    <mergeCell ref="L306:L308"/>
    <mergeCell ref="L279:L281"/>
    <mergeCell ref="L282:L284"/>
    <mergeCell ref="L285:L287"/>
    <mergeCell ref="L288:L290"/>
    <mergeCell ref="L291:L293"/>
    <mergeCell ref="L90:L92"/>
    <mergeCell ref="L93:L95"/>
    <mergeCell ref="L96:L98"/>
    <mergeCell ref="L72:L74"/>
    <mergeCell ref="L75:L77"/>
    <mergeCell ref="L78:L80"/>
    <mergeCell ref="L81:L83"/>
    <mergeCell ref="L84:L86"/>
    <mergeCell ref="L336:L338"/>
    <mergeCell ref="L60:L62"/>
    <mergeCell ref="L63:L65"/>
    <mergeCell ref="L66:L68"/>
    <mergeCell ref="L69:L71"/>
    <mergeCell ref="N60:N62"/>
    <mergeCell ref="N63:N65"/>
    <mergeCell ref="N66:N68"/>
    <mergeCell ref="N69:N71"/>
    <mergeCell ref="L87:L89"/>
    <mergeCell ref="L228:L230"/>
    <mergeCell ref="L231:L233"/>
    <mergeCell ref="L264:L266"/>
    <mergeCell ref="L267:L269"/>
    <mergeCell ref="L270:L272"/>
    <mergeCell ref="L273:L275"/>
    <mergeCell ref="L276:L278"/>
    <mergeCell ref="L249:L251"/>
    <mergeCell ref="L252:L254"/>
    <mergeCell ref="L255:L257"/>
    <mergeCell ref="L258:L260"/>
    <mergeCell ref="L261:L263"/>
    <mergeCell ref="L294:L296"/>
    <mergeCell ref="L297:L299"/>
    <mergeCell ref="L42:L44"/>
    <mergeCell ref="L45:L47"/>
    <mergeCell ref="L48:L50"/>
    <mergeCell ref="L51:L53"/>
    <mergeCell ref="N6:N8"/>
    <mergeCell ref="N9:N11"/>
    <mergeCell ref="N12:N14"/>
    <mergeCell ref="N15:N17"/>
    <mergeCell ref="N18:N20"/>
    <mergeCell ref="N21:N23"/>
    <mergeCell ref="N24:N26"/>
    <mergeCell ref="N27:N29"/>
    <mergeCell ref="N30:N32"/>
    <mergeCell ref="N33:N35"/>
    <mergeCell ref="N36:N38"/>
    <mergeCell ref="N39:N41"/>
    <mergeCell ref="N42:N44"/>
    <mergeCell ref="N45:N47"/>
    <mergeCell ref="N48:N50"/>
    <mergeCell ref="N51:N53"/>
    <mergeCell ref="L15:L17"/>
    <mergeCell ref="L18:L20"/>
    <mergeCell ref="L21:L23"/>
    <mergeCell ref="L24:L26"/>
    <mergeCell ref="L27:L29"/>
    <mergeCell ref="L30:L32"/>
    <mergeCell ref="L33:L35"/>
    <mergeCell ref="L36:L38"/>
    <mergeCell ref="L39:L41"/>
    <mergeCell ref="L9:L11"/>
    <mergeCell ref="L12:L14"/>
    <mergeCell ref="B4:B5"/>
    <mergeCell ref="D4:D5"/>
    <mergeCell ref="L4:L5"/>
    <mergeCell ref="M4:M5"/>
    <mergeCell ref="L6:L8"/>
    <mergeCell ref="G6:G8"/>
    <mergeCell ref="H6:H8"/>
    <mergeCell ref="I6:I8"/>
    <mergeCell ref="J6:J8"/>
    <mergeCell ref="K6:K8"/>
    <mergeCell ref="E42:E44"/>
    <mergeCell ref="E45:E47"/>
    <mergeCell ref="N87:N89"/>
    <mergeCell ref="N90:N92"/>
    <mergeCell ref="N93:N95"/>
    <mergeCell ref="N96:N98"/>
    <mergeCell ref="E6:E8"/>
    <mergeCell ref="E9:E11"/>
    <mergeCell ref="F6:F8"/>
    <mergeCell ref="F9:F11"/>
    <mergeCell ref="E12:E14"/>
    <mergeCell ref="E15:E17"/>
    <mergeCell ref="E18:E20"/>
    <mergeCell ref="E21:E23"/>
    <mergeCell ref="E24:E26"/>
    <mergeCell ref="E27:E29"/>
    <mergeCell ref="E30:E32"/>
    <mergeCell ref="N72:N74"/>
    <mergeCell ref="N75:N77"/>
    <mergeCell ref="N78:N80"/>
    <mergeCell ref="N81:N83"/>
    <mergeCell ref="N84:N86"/>
    <mergeCell ref="G9:G11"/>
    <mergeCell ref="G12:G14"/>
    <mergeCell ref="G15:G17"/>
    <mergeCell ref="G18:G20"/>
    <mergeCell ref="G21:G23"/>
    <mergeCell ref="E48:E50"/>
    <mergeCell ref="E51:E53"/>
    <mergeCell ref="F12:F14"/>
    <mergeCell ref="F15:F17"/>
    <mergeCell ref="F18:F20"/>
    <mergeCell ref="F21:F23"/>
    <mergeCell ref="F24:F26"/>
    <mergeCell ref="F27:F29"/>
    <mergeCell ref="F30:F32"/>
    <mergeCell ref="F33:F35"/>
    <mergeCell ref="F36:F38"/>
    <mergeCell ref="F39:F41"/>
    <mergeCell ref="F42:F44"/>
    <mergeCell ref="F45:F47"/>
    <mergeCell ref="F48:F50"/>
    <mergeCell ref="F51:F53"/>
    <mergeCell ref="E33:E35"/>
    <mergeCell ref="E36:E38"/>
    <mergeCell ref="E39:E41"/>
    <mergeCell ref="G42:G44"/>
    <mergeCell ref="G45:G47"/>
    <mergeCell ref="G48:G50"/>
    <mergeCell ref="G51:G53"/>
    <mergeCell ref="G24:G26"/>
    <mergeCell ref="G27:G29"/>
    <mergeCell ref="G30:G32"/>
    <mergeCell ref="G33:G35"/>
    <mergeCell ref="I15:I17"/>
    <mergeCell ref="I18:I20"/>
    <mergeCell ref="I21:I23"/>
    <mergeCell ref="H39:H41"/>
    <mergeCell ref="H42:H44"/>
    <mergeCell ref="H45:H47"/>
    <mergeCell ref="H48:H50"/>
    <mergeCell ref="H24:H26"/>
    <mergeCell ref="H27:H29"/>
    <mergeCell ref="H30:H32"/>
    <mergeCell ref="H33:H35"/>
    <mergeCell ref="H36:H38"/>
    <mergeCell ref="H9:H11"/>
    <mergeCell ref="H12:H14"/>
    <mergeCell ref="H15:H17"/>
    <mergeCell ref="H18:H20"/>
    <mergeCell ref="H21:H23"/>
    <mergeCell ref="H51:H53"/>
    <mergeCell ref="G39:G41"/>
    <mergeCell ref="H63:H65"/>
    <mergeCell ref="H66:H68"/>
    <mergeCell ref="H69:H71"/>
    <mergeCell ref="H72:H74"/>
    <mergeCell ref="G60:G62"/>
    <mergeCell ref="G63:G65"/>
    <mergeCell ref="G66:G68"/>
    <mergeCell ref="G69:G71"/>
    <mergeCell ref="K9:K11"/>
    <mergeCell ref="K12:K14"/>
    <mergeCell ref="K15:K17"/>
    <mergeCell ref="K18:K20"/>
    <mergeCell ref="K21:K23"/>
    <mergeCell ref="J39:J41"/>
    <mergeCell ref="J42:J44"/>
    <mergeCell ref="J45:J47"/>
    <mergeCell ref="J48:J50"/>
    <mergeCell ref="J24:J26"/>
    <mergeCell ref="J27:J29"/>
    <mergeCell ref="J30:J32"/>
    <mergeCell ref="J33:J35"/>
    <mergeCell ref="J36:J38"/>
    <mergeCell ref="J9:J11"/>
    <mergeCell ref="J12:J14"/>
    <mergeCell ref="J15:J17"/>
    <mergeCell ref="J18:J20"/>
    <mergeCell ref="J21:J23"/>
    <mergeCell ref="G36:G38"/>
    <mergeCell ref="I9:I11"/>
    <mergeCell ref="I12:I14"/>
    <mergeCell ref="K39:K41"/>
    <mergeCell ref="K42:K44"/>
    <mergeCell ref="K45:K47"/>
    <mergeCell ref="K48:K50"/>
    <mergeCell ref="K51:K53"/>
    <mergeCell ref="K24:K26"/>
    <mergeCell ref="K27:K29"/>
    <mergeCell ref="K30:K32"/>
    <mergeCell ref="K33:K35"/>
    <mergeCell ref="K36:K38"/>
    <mergeCell ref="J51:J53"/>
    <mergeCell ref="I39:I41"/>
    <mergeCell ref="I42:I44"/>
    <mergeCell ref="I45:I47"/>
    <mergeCell ref="I48:I50"/>
    <mergeCell ref="I51:I53"/>
    <mergeCell ref="I24:I26"/>
    <mergeCell ref="I27:I29"/>
    <mergeCell ref="I30:I32"/>
    <mergeCell ref="I33:I35"/>
    <mergeCell ref="I36:I38"/>
    <mergeCell ref="E90:E92"/>
    <mergeCell ref="E93:E95"/>
    <mergeCell ref="E96:E98"/>
    <mergeCell ref="F60:F62"/>
    <mergeCell ref="F63:F65"/>
    <mergeCell ref="F66:F68"/>
    <mergeCell ref="F69:F71"/>
    <mergeCell ref="F72:F74"/>
    <mergeCell ref="F75:F77"/>
    <mergeCell ref="F78:F80"/>
    <mergeCell ref="F81:F83"/>
    <mergeCell ref="F84:F86"/>
    <mergeCell ref="F87:F89"/>
    <mergeCell ref="F90:F92"/>
    <mergeCell ref="F93:F95"/>
    <mergeCell ref="E75:E77"/>
    <mergeCell ref="E78:E80"/>
    <mergeCell ref="E81:E83"/>
    <mergeCell ref="E84:E86"/>
    <mergeCell ref="E87:E89"/>
    <mergeCell ref="E60:E62"/>
    <mergeCell ref="E63:E65"/>
    <mergeCell ref="E66:E68"/>
    <mergeCell ref="E69:E71"/>
    <mergeCell ref="F96:F98"/>
    <mergeCell ref="E72:E74"/>
    <mergeCell ref="G72:G74"/>
    <mergeCell ref="G75:G77"/>
    <mergeCell ref="G78:G80"/>
    <mergeCell ref="G81:G83"/>
    <mergeCell ref="G84:G86"/>
    <mergeCell ref="G87:G89"/>
    <mergeCell ref="G90:G92"/>
    <mergeCell ref="G93:G95"/>
    <mergeCell ref="G96:G98"/>
    <mergeCell ref="J69:J71"/>
    <mergeCell ref="J72:J74"/>
    <mergeCell ref="H90:H92"/>
    <mergeCell ref="H93:H95"/>
    <mergeCell ref="H96:H98"/>
    <mergeCell ref="I60:I62"/>
    <mergeCell ref="I63:I65"/>
    <mergeCell ref="I66:I68"/>
    <mergeCell ref="I69:I71"/>
    <mergeCell ref="I72:I74"/>
    <mergeCell ref="I75:I77"/>
    <mergeCell ref="I78:I80"/>
    <mergeCell ref="I81:I83"/>
    <mergeCell ref="I84:I86"/>
    <mergeCell ref="I87:I89"/>
    <mergeCell ref="I90:I92"/>
    <mergeCell ref="I93:I95"/>
    <mergeCell ref="I96:I98"/>
    <mergeCell ref="H75:H77"/>
    <mergeCell ref="H78:H80"/>
    <mergeCell ref="H81:H83"/>
    <mergeCell ref="H84:H86"/>
    <mergeCell ref="H87:H89"/>
    <mergeCell ref="H60:H62"/>
    <mergeCell ref="J90:J92"/>
    <mergeCell ref="J93:J95"/>
    <mergeCell ref="J96:J98"/>
    <mergeCell ref="K60:K62"/>
    <mergeCell ref="K63:K65"/>
    <mergeCell ref="K66:K68"/>
    <mergeCell ref="K69:K71"/>
    <mergeCell ref="K72:K74"/>
    <mergeCell ref="K75:K77"/>
    <mergeCell ref="K78:K80"/>
    <mergeCell ref="K81:K83"/>
    <mergeCell ref="K84:K86"/>
    <mergeCell ref="K87:K89"/>
    <mergeCell ref="K90:K92"/>
    <mergeCell ref="K93:K95"/>
    <mergeCell ref="K96:K98"/>
    <mergeCell ref="J75:J77"/>
    <mergeCell ref="J78:J80"/>
    <mergeCell ref="J81:J83"/>
    <mergeCell ref="J84:J86"/>
    <mergeCell ref="J87:J89"/>
    <mergeCell ref="J60:J62"/>
    <mergeCell ref="J63:J65"/>
    <mergeCell ref="J66:J68"/>
    <mergeCell ref="E117:E119"/>
    <mergeCell ref="E120:E122"/>
    <mergeCell ref="E123:E125"/>
    <mergeCell ref="E126:E128"/>
    <mergeCell ref="E129:E131"/>
    <mergeCell ref="E102:E104"/>
    <mergeCell ref="E105:E107"/>
    <mergeCell ref="E108:E110"/>
    <mergeCell ref="E111:E113"/>
    <mergeCell ref="E114:E116"/>
    <mergeCell ref="E147:E149"/>
    <mergeCell ref="E150:E152"/>
    <mergeCell ref="E153:E155"/>
    <mergeCell ref="E156:E158"/>
    <mergeCell ref="E159:E161"/>
    <mergeCell ref="E132:E134"/>
    <mergeCell ref="E135:E137"/>
    <mergeCell ref="E138:E140"/>
    <mergeCell ref="E141:E143"/>
    <mergeCell ref="E144:E146"/>
    <mergeCell ref="E177:E179"/>
    <mergeCell ref="E180:E182"/>
    <mergeCell ref="E183:E185"/>
    <mergeCell ref="E186:E188"/>
    <mergeCell ref="E189:E191"/>
    <mergeCell ref="E162:E164"/>
    <mergeCell ref="E165:E167"/>
    <mergeCell ref="E168:E170"/>
    <mergeCell ref="E171:E173"/>
    <mergeCell ref="E174:E176"/>
    <mergeCell ref="E207:E209"/>
    <mergeCell ref="E210:E212"/>
    <mergeCell ref="E213:E215"/>
    <mergeCell ref="E216:E218"/>
    <mergeCell ref="E219:E221"/>
    <mergeCell ref="E192:E194"/>
    <mergeCell ref="E195:E197"/>
    <mergeCell ref="E198:E200"/>
    <mergeCell ref="E201:E203"/>
    <mergeCell ref="E204:E206"/>
    <mergeCell ref="E237:E239"/>
    <mergeCell ref="E240:E242"/>
    <mergeCell ref="E243:E245"/>
    <mergeCell ref="E246:E248"/>
    <mergeCell ref="E249:E251"/>
    <mergeCell ref="E222:E224"/>
    <mergeCell ref="E225:E227"/>
    <mergeCell ref="E228:E230"/>
    <mergeCell ref="E231:E233"/>
    <mergeCell ref="E234:E236"/>
    <mergeCell ref="E267:E269"/>
    <mergeCell ref="E270:E272"/>
    <mergeCell ref="E273:E275"/>
    <mergeCell ref="E276:E278"/>
    <mergeCell ref="E279:E281"/>
    <mergeCell ref="E252:E254"/>
    <mergeCell ref="E255:E257"/>
    <mergeCell ref="E258:E260"/>
    <mergeCell ref="E261:E263"/>
    <mergeCell ref="E264:E266"/>
    <mergeCell ref="E297:E299"/>
    <mergeCell ref="E300:E302"/>
    <mergeCell ref="E303:E305"/>
    <mergeCell ref="E306:E308"/>
    <mergeCell ref="E309:E311"/>
    <mergeCell ref="E282:E284"/>
    <mergeCell ref="E285:E287"/>
    <mergeCell ref="E288:E290"/>
    <mergeCell ref="E291:E293"/>
    <mergeCell ref="E294:E296"/>
    <mergeCell ref="E351:E353"/>
    <mergeCell ref="E354:E356"/>
    <mergeCell ref="E327:E329"/>
    <mergeCell ref="E330:E332"/>
    <mergeCell ref="E333:E335"/>
    <mergeCell ref="E336:E338"/>
    <mergeCell ref="E339:E341"/>
    <mergeCell ref="E312:E314"/>
    <mergeCell ref="E315:E317"/>
    <mergeCell ref="E318:E320"/>
    <mergeCell ref="E321:E323"/>
    <mergeCell ref="E324:E326"/>
    <mergeCell ref="F147:F149"/>
    <mergeCell ref="F150:F152"/>
    <mergeCell ref="F153:F155"/>
    <mergeCell ref="F156:F158"/>
    <mergeCell ref="F159:F161"/>
    <mergeCell ref="E357:E359"/>
    <mergeCell ref="F102:F104"/>
    <mergeCell ref="F105:F107"/>
    <mergeCell ref="F108:F110"/>
    <mergeCell ref="F111:F113"/>
    <mergeCell ref="F114:F116"/>
    <mergeCell ref="F117:F119"/>
    <mergeCell ref="F120:F122"/>
    <mergeCell ref="F123:F125"/>
    <mergeCell ref="F126:F128"/>
    <mergeCell ref="F129:F131"/>
    <mergeCell ref="F132:F134"/>
    <mergeCell ref="F135:F137"/>
    <mergeCell ref="F138:F140"/>
    <mergeCell ref="F141:F143"/>
    <mergeCell ref="F144:F146"/>
    <mergeCell ref="E342:E344"/>
    <mergeCell ref="E345:E347"/>
    <mergeCell ref="E348:E350"/>
    <mergeCell ref="F177:F179"/>
    <mergeCell ref="F180:F182"/>
    <mergeCell ref="F183:F185"/>
    <mergeCell ref="F186:F188"/>
    <mergeCell ref="F189:F191"/>
    <mergeCell ref="F162:F164"/>
    <mergeCell ref="F165:F167"/>
    <mergeCell ref="F168:F170"/>
    <mergeCell ref="F171:F173"/>
    <mergeCell ref="F174:F176"/>
    <mergeCell ref="F204:F206"/>
    <mergeCell ref="F207:F209"/>
    <mergeCell ref="F210:F212"/>
    <mergeCell ref="F213:F215"/>
    <mergeCell ref="F216:F218"/>
    <mergeCell ref="F192:F194"/>
    <mergeCell ref="F195:F197"/>
    <mergeCell ref="F198:F200"/>
    <mergeCell ref="F201:F203"/>
    <mergeCell ref="F234:F236"/>
    <mergeCell ref="F237:F239"/>
    <mergeCell ref="F240:F242"/>
    <mergeCell ref="F243:F245"/>
    <mergeCell ref="F246:F248"/>
    <mergeCell ref="F219:F221"/>
    <mergeCell ref="F222:F224"/>
    <mergeCell ref="F225:F227"/>
    <mergeCell ref="F228:F230"/>
    <mergeCell ref="F231:F233"/>
    <mergeCell ref="F264:F266"/>
    <mergeCell ref="F267:F269"/>
    <mergeCell ref="F270:F272"/>
    <mergeCell ref="F273:F275"/>
    <mergeCell ref="F276:F278"/>
    <mergeCell ref="F249:F251"/>
    <mergeCell ref="F252:F254"/>
    <mergeCell ref="F255:F257"/>
    <mergeCell ref="F258:F260"/>
    <mergeCell ref="F261:F263"/>
    <mergeCell ref="F294:F296"/>
    <mergeCell ref="F297:F299"/>
    <mergeCell ref="F300:F302"/>
    <mergeCell ref="F303:F305"/>
    <mergeCell ref="F306:F308"/>
    <mergeCell ref="F279:F281"/>
    <mergeCell ref="F282:F284"/>
    <mergeCell ref="F285:F287"/>
    <mergeCell ref="F288:F290"/>
    <mergeCell ref="F291:F293"/>
    <mergeCell ref="F348:F350"/>
    <mergeCell ref="F351:F353"/>
    <mergeCell ref="F324:F326"/>
    <mergeCell ref="F327:F329"/>
    <mergeCell ref="F330:F332"/>
    <mergeCell ref="F333:F335"/>
    <mergeCell ref="F336:F338"/>
    <mergeCell ref="F309:F311"/>
    <mergeCell ref="F312:F314"/>
    <mergeCell ref="F315:F317"/>
    <mergeCell ref="F318:F320"/>
    <mergeCell ref="F321:F323"/>
    <mergeCell ref="G144:G146"/>
    <mergeCell ref="G147:G149"/>
    <mergeCell ref="G150:G152"/>
    <mergeCell ref="G153:G155"/>
    <mergeCell ref="G156:G158"/>
    <mergeCell ref="G213:G215"/>
    <mergeCell ref="G216:G218"/>
    <mergeCell ref="G189:G191"/>
    <mergeCell ref="G192:G194"/>
    <mergeCell ref="G195:G197"/>
    <mergeCell ref="G198:G200"/>
    <mergeCell ref="G201:G203"/>
    <mergeCell ref="G234:G236"/>
    <mergeCell ref="G237:G239"/>
    <mergeCell ref="G240:G242"/>
    <mergeCell ref="G243:G245"/>
    <mergeCell ref="G246:G248"/>
    <mergeCell ref="G219:G221"/>
    <mergeCell ref="G222:G224"/>
    <mergeCell ref="G225:G227"/>
    <mergeCell ref="F354:F356"/>
    <mergeCell ref="F357:F359"/>
    <mergeCell ref="G102:G104"/>
    <mergeCell ref="G105:G107"/>
    <mergeCell ref="G108:G110"/>
    <mergeCell ref="G111:G113"/>
    <mergeCell ref="G114:G116"/>
    <mergeCell ref="G117:G119"/>
    <mergeCell ref="G120:G122"/>
    <mergeCell ref="G123:G125"/>
    <mergeCell ref="G126:G128"/>
    <mergeCell ref="G129:G131"/>
    <mergeCell ref="G132:G134"/>
    <mergeCell ref="G135:G137"/>
    <mergeCell ref="G138:G140"/>
    <mergeCell ref="G141:G143"/>
    <mergeCell ref="F339:F341"/>
    <mergeCell ref="F342:F344"/>
    <mergeCell ref="F345:F347"/>
    <mergeCell ref="G174:G176"/>
    <mergeCell ref="G177:G179"/>
    <mergeCell ref="G180:G182"/>
    <mergeCell ref="G183:G185"/>
    <mergeCell ref="G186:G188"/>
    <mergeCell ref="G159:G161"/>
    <mergeCell ref="G162:G164"/>
    <mergeCell ref="G165:G167"/>
    <mergeCell ref="G168:G170"/>
    <mergeCell ref="G171:G173"/>
    <mergeCell ref="G204:G206"/>
    <mergeCell ref="G207:G209"/>
    <mergeCell ref="G210:G212"/>
    <mergeCell ref="G228:G230"/>
    <mergeCell ref="G231:G233"/>
    <mergeCell ref="G264:G266"/>
    <mergeCell ref="G267:G269"/>
    <mergeCell ref="G270:G272"/>
    <mergeCell ref="G273:G275"/>
    <mergeCell ref="G276:G278"/>
    <mergeCell ref="G249:G251"/>
    <mergeCell ref="G252:G254"/>
    <mergeCell ref="G255:G257"/>
    <mergeCell ref="G258:G260"/>
    <mergeCell ref="G261:G263"/>
    <mergeCell ref="G294:G296"/>
    <mergeCell ref="G297:G299"/>
    <mergeCell ref="G300:G302"/>
    <mergeCell ref="G303:G305"/>
    <mergeCell ref="G306:G308"/>
    <mergeCell ref="G279:G281"/>
    <mergeCell ref="G282:G284"/>
    <mergeCell ref="G285:G287"/>
    <mergeCell ref="G288:G290"/>
    <mergeCell ref="G291:G293"/>
    <mergeCell ref="G348:G350"/>
    <mergeCell ref="G351:G353"/>
    <mergeCell ref="G324:G326"/>
    <mergeCell ref="G327:G329"/>
    <mergeCell ref="G330:G332"/>
    <mergeCell ref="G333:G335"/>
    <mergeCell ref="G336:G338"/>
    <mergeCell ref="G309:G311"/>
    <mergeCell ref="G312:G314"/>
    <mergeCell ref="G315:G317"/>
    <mergeCell ref="G318:G320"/>
    <mergeCell ref="G321:G323"/>
    <mergeCell ref="H144:H146"/>
    <mergeCell ref="H147:H149"/>
    <mergeCell ref="H150:H152"/>
    <mergeCell ref="H153:H155"/>
    <mergeCell ref="H156:H158"/>
    <mergeCell ref="H213:H215"/>
    <mergeCell ref="H216:H218"/>
    <mergeCell ref="H189:H191"/>
    <mergeCell ref="H192:H194"/>
    <mergeCell ref="H195:H197"/>
    <mergeCell ref="H198:H200"/>
    <mergeCell ref="H201:H203"/>
    <mergeCell ref="H234:H236"/>
    <mergeCell ref="H237:H239"/>
    <mergeCell ref="H240:H242"/>
    <mergeCell ref="H243:H245"/>
    <mergeCell ref="H246:H248"/>
    <mergeCell ref="H219:H221"/>
    <mergeCell ref="H222:H224"/>
    <mergeCell ref="H225:H227"/>
    <mergeCell ref="G354:G356"/>
    <mergeCell ref="G357:G359"/>
    <mergeCell ref="H102:H104"/>
    <mergeCell ref="H105:H107"/>
    <mergeCell ref="H108:H110"/>
    <mergeCell ref="H111:H113"/>
    <mergeCell ref="H114:H116"/>
    <mergeCell ref="H117:H119"/>
    <mergeCell ref="H120:H122"/>
    <mergeCell ref="H123:H125"/>
    <mergeCell ref="H126:H128"/>
    <mergeCell ref="H129:H131"/>
    <mergeCell ref="H132:H134"/>
    <mergeCell ref="H135:H137"/>
    <mergeCell ref="H138:H140"/>
    <mergeCell ref="H141:H143"/>
    <mergeCell ref="G339:G341"/>
    <mergeCell ref="G342:G344"/>
    <mergeCell ref="G345:G347"/>
    <mergeCell ref="H174:H176"/>
    <mergeCell ref="H177:H179"/>
    <mergeCell ref="H180:H182"/>
    <mergeCell ref="H183:H185"/>
    <mergeCell ref="H186:H188"/>
    <mergeCell ref="H159:H161"/>
    <mergeCell ref="H162:H164"/>
    <mergeCell ref="H165:H167"/>
    <mergeCell ref="H168:H170"/>
    <mergeCell ref="H171:H173"/>
    <mergeCell ref="H204:H206"/>
    <mergeCell ref="H207:H209"/>
    <mergeCell ref="H210:H212"/>
    <mergeCell ref="H228:H230"/>
    <mergeCell ref="H231:H233"/>
    <mergeCell ref="H264:H266"/>
    <mergeCell ref="H267:H269"/>
    <mergeCell ref="H270:H272"/>
    <mergeCell ref="H273:H275"/>
    <mergeCell ref="H249:H251"/>
    <mergeCell ref="H252:H254"/>
    <mergeCell ref="H255:H257"/>
    <mergeCell ref="H258:H260"/>
    <mergeCell ref="H261:H263"/>
    <mergeCell ref="H294:H296"/>
    <mergeCell ref="H297:H299"/>
    <mergeCell ref="H300:H302"/>
    <mergeCell ref="H303:H305"/>
    <mergeCell ref="H306:H308"/>
    <mergeCell ref="H279:H281"/>
    <mergeCell ref="H282:H284"/>
    <mergeCell ref="H285:H287"/>
    <mergeCell ref="H288:H290"/>
    <mergeCell ref="H291:H293"/>
    <mergeCell ref="H348:H350"/>
    <mergeCell ref="H351:H353"/>
    <mergeCell ref="H324:H326"/>
    <mergeCell ref="H327:H329"/>
    <mergeCell ref="H330:H332"/>
    <mergeCell ref="H333:H335"/>
    <mergeCell ref="H336:H338"/>
    <mergeCell ref="H309:H311"/>
    <mergeCell ref="H312:H314"/>
    <mergeCell ref="H315:H317"/>
    <mergeCell ref="H318:H320"/>
    <mergeCell ref="H321:H323"/>
    <mergeCell ref="I141:I143"/>
    <mergeCell ref="I144:I146"/>
    <mergeCell ref="I147:I149"/>
    <mergeCell ref="I150:I152"/>
    <mergeCell ref="I153:I155"/>
    <mergeCell ref="I210:I212"/>
    <mergeCell ref="I213:I215"/>
    <mergeCell ref="I186:I188"/>
    <mergeCell ref="I189:I191"/>
    <mergeCell ref="I192:I194"/>
    <mergeCell ref="I195:I197"/>
    <mergeCell ref="I198:I200"/>
    <mergeCell ref="I231:I233"/>
    <mergeCell ref="I234:I236"/>
    <mergeCell ref="I237:I239"/>
    <mergeCell ref="I240:I242"/>
    <mergeCell ref="I243:I245"/>
    <mergeCell ref="I216:I218"/>
    <mergeCell ref="I219:I221"/>
    <mergeCell ref="I222:I224"/>
    <mergeCell ref="H354:H356"/>
    <mergeCell ref="H357:H359"/>
    <mergeCell ref="H276:H278"/>
    <mergeCell ref="I102:I104"/>
    <mergeCell ref="I105:I107"/>
    <mergeCell ref="I108:I110"/>
    <mergeCell ref="I111:I113"/>
    <mergeCell ref="I114:I116"/>
    <mergeCell ref="I117:I119"/>
    <mergeCell ref="I120:I122"/>
    <mergeCell ref="I123:I125"/>
    <mergeCell ref="I126:I128"/>
    <mergeCell ref="I129:I131"/>
    <mergeCell ref="I132:I134"/>
    <mergeCell ref="I135:I137"/>
    <mergeCell ref="I138:I140"/>
    <mergeCell ref="H339:H341"/>
    <mergeCell ref="H342:H344"/>
    <mergeCell ref="H345:H347"/>
    <mergeCell ref="I171:I173"/>
    <mergeCell ref="I174:I176"/>
    <mergeCell ref="I177:I179"/>
    <mergeCell ref="I180:I182"/>
    <mergeCell ref="I183:I185"/>
    <mergeCell ref="I156:I158"/>
    <mergeCell ref="I159:I161"/>
    <mergeCell ref="I162:I164"/>
    <mergeCell ref="I165:I167"/>
    <mergeCell ref="I168:I170"/>
    <mergeCell ref="I201:I203"/>
    <mergeCell ref="I204:I206"/>
    <mergeCell ref="I207:I209"/>
    <mergeCell ref="I225:I227"/>
    <mergeCell ref="I228:I230"/>
    <mergeCell ref="I261:I263"/>
    <mergeCell ref="I264:I266"/>
    <mergeCell ref="I267:I269"/>
    <mergeCell ref="I270:I272"/>
    <mergeCell ref="I273:I275"/>
    <mergeCell ref="I246:I248"/>
    <mergeCell ref="I249:I251"/>
    <mergeCell ref="I252:I254"/>
    <mergeCell ref="I255:I257"/>
    <mergeCell ref="I258:I260"/>
    <mergeCell ref="I291:I293"/>
    <mergeCell ref="I294:I296"/>
    <mergeCell ref="I297:I299"/>
    <mergeCell ref="I300:I302"/>
    <mergeCell ref="I303:I305"/>
    <mergeCell ref="I276:I278"/>
    <mergeCell ref="I279:I281"/>
    <mergeCell ref="I282:I284"/>
    <mergeCell ref="I285:I287"/>
    <mergeCell ref="I288:I290"/>
    <mergeCell ref="J141:J143"/>
    <mergeCell ref="J144:J146"/>
    <mergeCell ref="J147:J149"/>
    <mergeCell ref="J150:J152"/>
    <mergeCell ref="J153:J155"/>
    <mergeCell ref="J210:J212"/>
    <mergeCell ref="J213:J215"/>
    <mergeCell ref="J186:J188"/>
    <mergeCell ref="J189:J191"/>
    <mergeCell ref="J192:J194"/>
    <mergeCell ref="J195:J197"/>
    <mergeCell ref="J198:J200"/>
    <mergeCell ref="J231:J233"/>
    <mergeCell ref="J234:J236"/>
    <mergeCell ref="J237:J239"/>
    <mergeCell ref="J240:J242"/>
    <mergeCell ref="J243:J245"/>
    <mergeCell ref="J216:J218"/>
    <mergeCell ref="J219:J221"/>
    <mergeCell ref="J222:J224"/>
    <mergeCell ref="I357:I359"/>
    <mergeCell ref="J102:J104"/>
    <mergeCell ref="J105:J107"/>
    <mergeCell ref="J108:J110"/>
    <mergeCell ref="J111:J113"/>
    <mergeCell ref="J114:J116"/>
    <mergeCell ref="J117:J119"/>
    <mergeCell ref="J120:J122"/>
    <mergeCell ref="J123:J125"/>
    <mergeCell ref="J126:J128"/>
    <mergeCell ref="J129:J131"/>
    <mergeCell ref="J132:J134"/>
    <mergeCell ref="J135:J137"/>
    <mergeCell ref="J138:J140"/>
    <mergeCell ref="I336:I338"/>
    <mergeCell ref="I339:I341"/>
    <mergeCell ref="I342:I344"/>
    <mergeCell ref="J171:J173"/>
    <mergeCell ref="J174:J176"/>
    <mergeCell ref="J177:J179"/>
    <mergeCell ref="J180:J182"/>
    <mergeCell ref="J183:J185"/>
    <mergeCell ref="J156:J158"/>
    <mergeCell ref="J159:J161"/>
    <mergeCell ref="J162:J164"/>
    <mergeCell ref="J165:J167"/>
    <mergeCell ref="J168:J170"/>
    <mergeCell ref="J201:J203"/>
    <mergeCell ref="J204:J206"/>
    <mergeCell ref="J207:J209"/>
    <mergeCell ref="I345:I347"/>
    <mergeCell ref="I348:I350"/>
    <mergeCell ref="J246:J248"/>
    <mergeCell ref="J249:J251"/>
    <mergeCell ref="J252:J254"/>
    <mergeCell ref="J255:J257"/>
    <mergeCell ref="J258:J260"/>
    <mergeCell ref="J291:J293"/>
    <mergeCell ref="J294:J296"/>
    <mergeCell ref="J297:J299"/>
    <mergeCell ref="J300:J302"/>
    <mergeCell ref="J303:J305"/>
    <mergeCell ref="J276:J278"/>
    <mergeCell ref="J279:J281"/>
    <mergeCell ref="J282:J284"/>
    <mergeCell ref="J285:J287"/>
    <mergeCell ref="J288:J290"/>
    <mergeCell ref="I351:I353"/>
    <mergeCell ref="I354:I356"/>
    <mergeCell ref="I321:I323"/>
    <mergeCell ref="I324:I326"/>
    <mergeCell ref="I327:I329"/>
    <mergeCell ref="I330:I332"/>
    <mergeCell ref="I333:I335"/>
    <mergeCell ref="I306:I308"/>
    <mergeCell ref="I309:I311"/>
    <mergeCell ref="I312:I314"/>
    <mergeCell ref="I315:I317"/>
    <mergeCell ref="I318:I320"/>
    <mergeCell ref="K141:K143"/>
    <mergeCell ref="K144:K146"/>
    <mergeCell ref="K147:K149"/>
    <mergeCell ref="K150:K152"/>
    <mergeCell ref="K153:K155"/>
    <mergeCell ref="K210:K212"/>
    <mergeCell ref="K213:K215"/>
    <mergeCell ref="K186:K188"/>
    <mergeCell ref="K189:K191"/>
    <mergeCell ref="K192:K194"/>
    <mergeCell ref="K195:K197"/>
    <mergeCell ref="K198:K200"/>
    <mergeCell ref="K231:K233"/>
    <mergeCell ref="K234:K236"/>
    <mergeCell ref="K237:K239"/>
    <mergeCell ref="K240:K242"/>
    <mergeCell ref="K243:K245"/>
    <mergeCell ref="K216:K218"/>
    <mergeCell ref="K219:K221"/>
    <mergeCell ref="K222:K224"/>
    <mergeCell ref="K171:K173"/>
    <mergeCell ref="K174:K176"/>
    <mergeCell ref="K177:K179"/>
    <mergeCell ref="K180:K182"/>
    <mergeCell ref="K183:K185"/>
    <mergeCell ref="K156:K158"/>
    <mergeCell ref="K159:K161"/>
    <mergeCell ref="K162:K164"/>
    <mergeCell ref="K165:K167"/>
    <mergeCell ref="K168:K170"/>
    <mergeCell ref="K201:K203"/>
    <mergeCell ref="K204:K206"/>
    <mergeCell ref="K207:K209"/>
    <mergeCell ref="J345:J347"/>
    <mergeCell ref="J348:J350"/>
    <mergeCell ref="J321:J323"/>
    <mergeCell ref="J324:J326"/>
    <mergeCell ref="J327:J329"/>
    <mergeCell ref="J330:J332"/>
    <mergeCell ref="J333:J335"/>
    <mergeCell ref="J306:J308"/>
    <mergeCell ref="J309:J311"/>
    <mergeCell ref="J312:J314"/>
    <mergeCell ref="J315:J317"/>
    <mergeCell ref="J318:J320"/>
    <mergeCell ref="J225:J227"/>
    <mergeCell ref="J228:J230"/>
    <mergeCell ref="J261:J263"/>
    <mergeCell ref="J264:J266"/>
    <mergeCell ref="J267:J269"/>
    <mergeCell ref="J270:J272"/>
    <mergeCell ref="J273:J275"/>
    <mergeCell ref="K252:K254"/>
    <mergeCell ref="K255:K257"/>
    <mergeCell ref="K258:K260"/>
    <mergeCell ref="K291:K293"/>
    <mergeCell ref="K294:K296"/>
    <mergeCell ref="K297:K299"/>
    <mergeCell ref="K300:K302"/>
    <mergeCell ref="K303:K305"/>
    <mergeCell ref="K276:K278"/>
    <mergeCell ref="K279:K281"/>
    <mergeCell ref="K282:K284"/>
    <mergeCell ref="K285:K287"/>
    <mergeCell ref="K288:K290"/>
    <mergeCell ref="J351:J353"/>
    <mergeCell ref="J354:J356"/>
    <mergeCell ref="J357:J359"/>
    <mergeCell ref="K102:K104"/>
    <mergeCell ref="K105:K107"/>
    <mergeCell ref="K108:K110"/>
    <mergeCell ref="K111:K113"/>
    <mergeCell ref="K114:K116"/>
    <mergeCell ref="K117:K119"/>
    <mergeCell ref="K120:K122"/>
    <mergeCell ref="K123:K125"/>
    <mergeCell ref="K126:K128"/>
    <mergeCell ref="K129:K131"/>
    <mergeCell ref="K132:K134"/>
    <mergeCell ref="K135:K137"/>
    <mergeCell ref="K138:K140"/>
    <mergeCell ref="J336:J338"/>
    <mergeCell ref="J339:J341"/>
    <mergeCell ref="J342:J344"/>
    <mergeCell ref="L141:L143"/>
    <mergeCell ref="L144:L146"/>
    <mergeCell ref="L147:L149"/>
    <mergeCell ref="L150:L152"/>
    <mergeCell ref="L153:L155"/>
    <mergeCell ref="L213:L215"/>
    <mergeCell ref="L216:L218"/>
    <mergeCell ref="L186:L188"/>
    <mergeCell ref="L189:L191"/>
    <mergeCell ref="L192:L194"/>
    <mergeCell ref="L195:L197"/>
    <mergeCell ref="L198:L200"/>
    <mergeCell ref="L234:L236"/>
    <mergeCell ref="L237:L239"/>
    <mergeCell ref="L240:L242"/>
    <mergeCell ref="L243:L245"/>
    <mergeCell ref="L246:L248"/>
    <mergeCell ref="L219:L221"/>
    <mergeCell ref="L222:L224"/>
    <mergeCell ref="L225:L227"/>
    <mergeCell ref="L177:L179"/>
    <mergeCell ref="L180:L182"/>
    <mergeCell ref="L183:L185"/>
    <mergeCell ref="L156:L158"/>
    <mergeCell ref="L159:L161"/>
    <mergeCell ref="L162:L164"/>
    <mergeCell ref="L165:L167"/>
    <mergeCell ref="L168:L170"/>
    <mergeCell ref="L201:L203"/>
    <mergeCell ref="L204:L206"/>
    <mergeCell ref="L207:L209"/>
    <mergeCell ref="K345:K347"/>
    <mergeCell ref="K348:K350"/>
    <mergeCell ref="K321:K323"/>
    <mergeCell ref="K324:K326"/>
    <mergeCell ref="K327:K329"/>
    <mergeCell ref="K330:K332"/>
    <mergeCell ref="K333:K335"/>
    <mergeCell ref="K306:K308"/>
    <mergeCell ref="K309:K311"/>
    <mergeCell ref="K312:K314"/>
    <mergeCell ref="K315:K317"/>
    <mergeCell ref="K318:K320"/>
    <mergeCell ref="K225:K227"/>
    <mergeCell ref="K228:K230"/>
    <mergeCell ref="K261:K263"/>
    <mergeCell ref="K264:K266"/>
    <mergeCell ref="K267:K269"/>
    <mergeCell ref="K270:K272"/>
    <mergeCell ref="K273:K275"/>
    <mergeCell ref="K246:K248"/>
    <mergeCell ref="K249:K251"/>
    <mergeCell ref="L324:L326"/>
    <mergeCell ref="L327:L329"/>
    <mergeCell ref="L330:L332"/>
    <mergeCell ref="L333:L335"/>
    <mergeCell ref="L309:L311"/>
    <mergeCell ref="L312:L314"/>
    <mergeCell ref="L315:L317"/>
    <mergeCell ref="L318:L320"/>
    <mergeCell ref="L321:L323"/>
    <mergeCell ref="A1:C2"/>
    <mergeCell ref="J1:M2"/>
    <mergeCell ref="K351:K353"/>
    <mergeCell ref="K354:K356"/>
    <mergeCell ref="K357:K359"/>
    <mergeCell ref="L102:L104"/>
    <mergeCell ref="L105:L107"/>
    <mergeCell ref="L108:L110"/>
    <mergeCell ref="L111:L113"/>
    <mergeCell ref="L114:L116"/>
    <mergeCell ref="L117:L119"/>
    <mergeCell ref="L120:L122"/>
    <mergeCell ref="L123:L125"/>
    <mergeCell ref="L126:L128"/>
    <mergeCell ref="L129:L131"/>
    <mergeCell ref="L132:L134"/>
    <mergeCell ref="L135:L137"/>
    <mergeCell ref="L138:L140"/>
    <mergeCell ref="K336:K338"/>
    <mergeCell ref="K339:K341"/>
    <mergeCell ref="K342:K344"/>
    <mergeCell ref="L171:L173"/>
    <mergeCell ref="L174:L176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Лист1</vt:lpstr>
      <vt:lpstr>Лист2</vt:lpstr>
      <vt:lpstr>Лист3</vt:lpstr>
    </vt:vector>
  </TitlesOfParts>
  <Company>Microsoft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Neo</dc:creator>
  <cp:lastModifiedBy>Alice_Wingate</cp:lastModifiedBy>
  <dcterms:created xsi:type="dcterms:W3CDTF">2013-06-02T12:19:12Z</dcterms:created>
  <dcterms:modified xsi:type="dcterms:W3CDTF">2016-04-26T11:43:07Z</dcterms:modified>
  <cp:contentStatus>Окончательное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